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" yWindow="60" windowWidth="15285" windowHeight="73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7" i="1"/>
  <c r="G15"/>
  <c r="G11"/>
  <c r="G8"/>
  <c r="G5"/>
  <c r="G3"/>
  <c r="G9"/>
  <c r="G14"/>
  <c r="G6"/>
  <c r="G4"/>
  <c r="G12"/>
  <c r="G10"/>
  <c r="G13"/>
  <c r="G18"/>
  <c r="G19"/>
  <c r="G7"/>
  <c r="G16"/>
  <c r="H16" l="1"/>
  <c r="I16" s="1"/>
  <c r="H7"/>
  <c r="I7" s="1"/>
  <c r="H19"/>
  <c r="I19" s="1"/>
  <c r="H18"/>
  <c r="I18" s="1"/>
  <c r="H13"/>
  <c r="I13" s="1"/>
  <c r="H10"/>
  <c r="I10" s="1"/>
  <c r="H12"/>
  <c r="I12" s="1"/>
  <c r="H4"/>
  <c r="I4" s="1"/>
  <c r="H6"/>
  <c r="I6" s="1"/>
  <c r="H14"/>
  <c r="I14" s="1"/>
  <c r="H9"/>
  <c r="I9" s="1"/>
  <c r="H3"/>
  <c r="I3" s="1"/>
  <c r="H5"/>
  <c r="I5" s="1"/>
  <c r="H8"/>
  <c r="I8" s="1"/>
  <c r="H11"/>
  <c r="I11" s="1"/>
  <c r="H15"/>
  <c r="I15" s="1"/>
  <c r="H17"/>
  <c r="I17" s="1"/>
</calcChain>
</file>

<file path=xl/sharedStrings.xml><?xml version="1.0" encoding="utf-8"?>
<sst xmlns="http://schemas.openxmlformats.org/spreadsheetml/2006/main" count="44" uniqueCount="44">
  <si>
    <t>底薪</t>
  </si>
  <si>
    <t>提成</t>
  </si>
  <si>
    <t>所得税</t>
  </si>
  <si>
    <t>税后工资</t>
  </si>
  <si>
    <t>编号</t>
  </si>
  <si>
    <t>津贴</t>
  </si>
  <si>
    <t>违纪惩罚</t>
  </si>
  <si>
    <t>陈佳乐</t>
  </si>
  <si>
    <t>胡军</t>
  </si>
  <si>
    <t>黄成龙</t>
  </si>
  <si>
    <t>李丽珊</t>
  </si>
  <si>
    <t>林玉莲</t>
  </si>
  <si>
    <t>刘芳</t>
  </si>
  <si>
    <t>罗韵琴</t>
  </si>
  <si>
    <t>祁雪</t>
  </si>
  <si>
    <t>王洁</t>
  </si>
  <si>
    <t>谢飞燕</t>
  </si>
  <si>
    <t>杨军</t>
  </si>
  <si>
    <t>杨丽</t>
  </si>
  <si>
    <t>杨天成</t>
  </si>
  <si>
    <t>张潮</t>
  </si>
  <si>
    <t>张铁林</t>
  </si>
  <si>
    <t>张晓娜</t>
  </si>
  <si>
    <t>张晓芸</t>
  </si>
  <si>
    <t>TZ65001</t>
    <phoneticPr fontId="1" type="noConversion"/>
  </si>
  <si>
    <t>TZ65002</t>
  </si>
  <si>
    <t>TZ65003</t>
  </si>
  <si>
    <t>TZ65004</t>
  </si>
  <si>
    <t>TZ65005</t>
  </si>
  <si>
    <t>TZ65006</t>
  </si>
  <si>
    <t>TZ65007</t>
  </si>
  <si>
    <t>TZ65008</t>
  </si>
  <si>
    <t>TZ65009</t>
  </si>
  <si>
    <t>TZ65010</t>
  </si>
  <si>
    <t>TZ65011</t>
  </si>
  <si>
    <t>TZ65012</t>
  </si>
  <si>
    <t>TZ65013</t>
  </si>
  <si>
    <t>TZ65014</t>
  </si>
  <si>
    <t>TZ65015</t>
  </si>
  <si>
    <t>TZ65016</t>
  </si>
  <si>
    <t>TZ65017</t>
  </si>
  <si>
    <t>员    工    工    资    表</t>
    <phoneticPr fontId="1" type="noConversion"/>
  </si>
  <si>
    <t>姓名</t>
    <phoneticPr fontId="1" type="noConversion"/>
  </si>
  <si>
    <t>总工资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</si>
</sst>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华文中宋"/>
      <family val="3"/>
      <charset val="134"/>
    </font>
    <font>
      <sz val="12"/>
      <color theme="0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</cellXfs>
  <cellStyles count="1">
    <cellStyle name="常规" xfId="0" builtinId="0"/>
  </cellStyles>
  <dxfs count="4">
    <dxf>
      <numFmt numFmtId="176" formatCode="0.00_ "/>
    </dxf>
    <dxf>
      <numFmt numFmtId="176" formatCode="0.00_ "/>
    </dxf>
    <dxf>
      <border diagonalUp="0" diagonalDown="0">
        <left style="medium">
          <color rgb="FF00B0F0"/>
        </left>
        <right style="medium">
          <color rgb="FF00B0F0"/>
        </right>
        <top style="medium">
          <color rgb="FF00B0F0"/>
        </top>
        <bottom style="medium">
          <color rgb="FF00B0F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黑体"/>
        <scheme val="none"/>
      </font>
      <fill>
        <patternFill patternType="solid">
          <fgColor indexed="64"/>
          <bgColor theme="1"/>
        </patternFill>
      </fill>
      <alignment horizontal="center" vertical="center" textRotation="0" wrapText="0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/>
            </a:pPr>
            <a:r>
              <a:rPr lang="zh-CN" altLang="en-US">
                <a:latin typeface="方正黑体简体" pitchFamily="2" charset="-122"/>
                <a:ea typeface="方正黑体简体" pitchFamily="2" charset="-122"/>
              </a:rPr>
              <a:t>员工业绩对比图</a:t>
            </a:r>
          </a:p>
        </c:rich>
      </c:tx>
      <c:layout>
        <c:manualLayout>
          <c:xMode val="edge"/>
          <c:yMode val="edge"/>
          <c:x val="0.31466650853255079"/>
          <c:y val="3.0389354633000687E-2"/>
        </c:manualLayout>
      </c:layout>
    </c:title>
    <c:view3D>
      <c:rAngAx val="1"/>
    </c:view3D>
    <c:sideWall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sideWall>
    <c:backWall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2662435502278099"/>
          <c:y val="0.22223172720409562"/>
          <c:w val="0.85723442813519724"/>
          <c:h val="0.55259900767989245"/>
        </c:manualLayout>
      </c:layout>
      <c:bar3DChart>
        <c:barDir val="col"/>
        <c:grouping val="clustered"/>
        <c:ser>
          <c:idx val="0"/>
          <c:order val="0"/>
          <c:tx>
            <c:strRef>
              <c:f>Sheet1!$D$2</c:f>
              <c:strCache>
                <c:ptCount val="1"/>
                <c:pt idx="0">
                  <c:v>提成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Sheet1!$B$3:$B$16</c:f>
              <c:strCache>
                <c:ptCount val="14"/>
                <c:pt idx="0">
                  <c:v>罗韵琴</c:v>
                </c:pt>
                <c:pt idx="1">
                  <c:v>杨军</c:v>
                </c:pt>
                <c:pt idx="2">
                  <c:v>刘芳</c:v>
                </c:pt>
                <c:pt idx="3">
                  <c:v>谢飞燕</c:v>
                </c:pt>
                <c:pt idx="4">
                  <c:v>张晓芸</c:v>
                </c:pt>
                <c:pt idx="5">
                  <c:v>林玉莲</c:v>
                </c:pt>
                <c:pt idx="6">
                  <c:v>祁雪</c:v>
                </c:pt>
                <c:pt idx="7">
                  <c:v>杨天成</c:v>
                </c:pt>
                <c:pt idx="8">
                  <c:v>李丽珊</c:v>
                </c:pt>
                <c:pt idx="9">
                  <c:v>杨丽</c:v>
                </c:pt>
                <c:pt idx="10">
                  <c:v>张潮</c:v>
                </c:pt>
                <c:pt idx="11">
                  <c:v>王洁</c:v>
                </c:pt>
                <c:pt idx="12">
                  <c:v>黄成龙</c:v>
                </c:pt>
                <c:pt idx="13">
                  <c:v>陈佳乐</c:v>
                </c:pt>
              </c:strCache>
            </c:strRef>
          </c:cat>
          <c:val>
            <c:numRef>
              <c:f>Sheet1!$D$3:$D$16</c:f>
              <c:numCache>
                <c:formatCode>General</c:formatCode>
                <c:ptCount val="14"/>
                <c:pt idx="0">
                  <c:v>5300</c:v>
                </c:pt>
                <c:pt idx="1">
                  <c:v>5100</c:v>
                </c:pt>
                <c:pt idx="2">
                  <c:v>4900</c:v>
                </c:pt>
                <c:pt idx="3">
                  <c:v>4500</c:v>
                </c:pt>
                <c:pt idx="4">
                  <c:v>4300</c:v>
                </c:pt>
                <c:pt idx="5">
                  <c:v>4100</c:v>
                </c:pt>
                <c:pt idx="6">
                  <c:v>4000</c:v>
                </c:pt>
                <c:pt idx="7">
                  <c:v>3900</c:v>
                </c:pt>
                <c:pt idx="8">
                  <c:v>3800</c:v>
                </c:pt>
                <c:pt idx="9">
                  <c:v>3700</c:v>
                </c:pt>
                <c:pt idx="10">
                  <c:v>3500</c:v>
                </c:pt>
                <c:pt idx="11">
                  <c:v>3300</c:v>
                </c:pt>
                <c:pt idx="12">
                  <c:v>3000</c:v>
                </c:pt>
                <c:pt idx="13">
                  <c:v>2800</c:v>
                </c:pt>
              </c:numCache>
            </c:numRef>
          </c:val>
        </c:ser>
        <c:dLbls/>
        <c:shape val="cylinder"/>
        <c:axId val="82305408"/>
        <c:axId val="82306944"/>
        <c:axId val="0"/>
      </c:bar3DChart>
      <c:catAx>
        <c:axId val="823054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CN" altLang="en-US" sz="1100"/>
                  <a:t>姓名</a:t>
                </a:r>
              </a:p>
            </c:rich>
          </c:tx>
          <c:layout>
            <c:manualLayout>
              <c:xMode val="edge"/>
              <c:yMode val="edge"/>
              <c:x val="2.969721777790494E-2"/>
              <c:y val="0.81435095397448487"/>
            </c:manualLayout>
          </c:layout>
        </c:title>
        <c:majorTickMark val="none"/>
        <c:tickLblPos val="nextTo"/>
        <c:txPr>
          <a:bodyPr/>
          <a:lstStyle/>
          <a:p>
            <a:pPr>
              <a:defRPr b="1"/>
            </a:pPr>
            <a:endParaRPr lang="zh-CN"/>
          </a:p>
        </c:txPr>
        <c:crossAx val="82306944"/>
        <c:crosses val="autoZero"/>
        <c:auto val="1"/>
        <c:lblAlgn val="ctr"/>
        <c:lblOffset val="100"/>
      </c:catAx>
      <c:valAx>
        <c:axId val="8230694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1100"/>
                </a:pPr>
                <a:r>
                  <a:rPr lang="zh-CN" altLang="en-US" sz="1100"/>
                  <a:t>提成额</a:t>
                </a:r>
              </a:p>
            </c:rich>
          </c:tx>
          <c:layout>
            <c:manualLayout>
              <c:xMode val="edge"/>
              <c:yMode val="edge"/>
              <c:x val="2.3840333152279004E-2"/>
              <c:y val="0.13500410974146315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zh-CN"/>
          </a:p>
        </c:txPr>
        <c:crossAx val="82305408"/>
        <c:crosses val="autoZero"/>
        <c:crossBetween val="between"/>
      </c:valAx>
    </c:plotArea>
    <c:plotVisOnly val="1"/>
  </c:chart>
  <c:spPr>
    <a:blipFill dpi="0" rotWithShape="1">
      <a:blip xmlns:r="http://schemas.openxmlformats.org/officeDocument/2006/relationships" r:embed="rId1">
        <a:alphaModFix amt="80000"/>
      </a:blip>
      <a:srcRect/>
      <a:stretch>
        <a:fillRect/>
      </a:stretch>
    </a:blip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104776</xdr:colOff>
      <xdr:row>2</xdr:row>
      <xdr:rowOff>76200</xdr:rowOff>
    </xdr:from>
    <xdr:to>
      <xdr:col>15</xdr:col>
      <xdr:colOff>323850</xdr:colOff>
      <xdr:row>18</xdr:row>
      <xdr:rowOff>190500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表1" displayName="表1" ref="A2:I19" totalsRowShown="0" headerRowDxfId="3" tableBorderDxfId="2">
  <sortState ref="A3:I19">
    <sortCondition descending="1" ref="D5"/>
  </sortState>
  <tableColumns count="9">
    <tableColumn id="1" name="编号"/>
    <tableColumn id="2" name="姓名"/>
    <tableColumn id="3" name="底薪"/>
    <tableColumn id="4" name="提成"/>
    <tableColumn id="5" name="津贴"/>
    <tableColumn id="6" name="违纪惩罚"/>
    <tableColumn id="7" name="总工资">
      <calculatedColumnFormula>SUM(C3:F3)</calculatedColumnFormula>
    </tableColumn>
    <tableColumn id="8" name="所得税" dataDxfId="1">
      <calculatedColumnFormula>IF(G3-1600&lt;0,0,IF(G3-1600&lt;500,0.05*(G3-1600),IF(G3-1600&lt;2000,0.1*(G3-1600)-25,IF(G3-1600&lt;5000,0.15*(G3-1600)-125,IF(G3-1600&lt;20000,0.2*(G3-1600)-375)))))</calculatedColumnFormula>
    </tableColumn>
    <tableColumn id="9" name="税后工资" dataDxfId="0">
      <calculatedColumnFormula>G3-H3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topLeftCell="B1" workbookViewId="0">
      <selection activeCell="C21" sqref="C21"/>
    </sheetView>
  </sheetViews>
  <sheetFormatPr defaultRowHeight="13.5"/>
  <cols>
    <col min="1" max="1" width="9.25" customWidth="1"/>
    <col min="2" max="2" width="6.75" customWidth="1"/>
    <col min="3" max="3" width="6.625" customWidth="1"/>
    <col min="4" max="4" width="6.375" customWidth="1"/>
    <col min="5" max="5" width="6" customWidth="1"/>
    <col min="6" max="6" width="9" customWidth="1"/>
    <col min="7" max="7" width="7.875" customWidth="1"/>
    <col min="8" max="8" width="10.375" customWidth="1"/>
    <col min="9" max="9" width="10.125" customWidth="1"/>
  </cols>
  <sheetData>
    <row r="1" spans="1:9" ht="27" customHeight="1">
      <c r="A1" s="1" t="s">
        <v>41</v>
      </c>
      <c r="B1" s="1"/>
      <c r="C1" s="1"/>
      <c r="D1" s="1"/>
      <c r="E1" s="1"/>
      <c r="F1" s="1"/>
      <c r="G1" s="1"/>
      <c r="H1" s="1"/>
      <c r="I1" s="1"/>
    </row>
    <row r="2" spans="1:9" ht="21" customHeight="1">
      <c r="A2" s="2" t="s">
        <v>4</v>
      </c>
      <c r="B2" s="2" t="s">
        <v>42</v>
      </c>
      <c r="C2" s="2" t="s">
        <v>0</v>
      </c>
      <c r="D2" s="2" t="s">
        <v>1</v>
      </c>
      <c r="E2" s="2" t="s">
        <v>5</v>
      </c>
      <c r="F2" s="2" t="s">
        <v>6</v>
      </c>
      <c r="G2" s="2" t="s">
        <v>43</v>
      </c>
      <c r="H2" s="2" t="s">
        <v>2</v>
      </c>
      <c r="I2" s="2" t="s">
        <v>3</v>
      </c>
    </row>
    <row r="3" spans="1:9" ht="15.75" customHeight="1">
      <c r="A3" s="3" t="s">
        <v>30</v>
      </c>
      <c r="B3" s="3" t="s">
        <v>13</v>
      </c>
      <c r="C3" s="3">
        <v>2300</v>
      </c>
      <c r="D3" s="3">
        <v>5300</v>
      </c>
      <c r="E3" s="3">
        <v>350</v>
      </c>
      <c r="F3" s="3">
        <v>-120</v>
      </c>
      <c r="G3" s="3">
        <f>SUM(C3:F3)</f>
        <v>7830</v>
      </c>
      <c r="H3" s="4">
        <f>IF(G3-1600&lt;0,0,IF(G3-1600&lt;500,0.05*(G3-1600),IF(G3-1600&lt;2000,0.1*(G3-1600)-25,IF(G3-1600&lt;5000,0.15*(G3-1600)-125,IF(G3-1600&lt;20000,0.2*(G3-1600)-375)))))</f>
        <v>871</v>
      </c>
      <c r="I3" s="4">
        <f>G3-H3</f>
        <v>6959</v>
      </c>
    </row>
    <row r="4" spans="1:9" ht="15.75" customHeight="1">
      <c r="A4" s="3" t="s">
        <v>34</v>
      </c>
      <c r="B4" s="3" t="s">
        <v>17</v>
      </c>
      <c r="C4" s="3">
        <v>2100</v>
      </c>
      <c r="D4" s="3">
        <v>5100</v>
      </c>
      <c r="E4" s="3">
        <v>380</v>
      </c>
      <c r="F4" s="3">
        <v>-100</v>
      </c>
      <c r="G4" s="3">
        <f>SUM(C4:F4)</f>
        <v>7480</v>
      </c>
      <c r="H4" s="4">
        <f>IF(G4-1600&lt;0,0,IF(G4-1600&lt;500,0.05*(G4-1600),IF(G4-1600&lt;2000,0.1*(G4-1600)-25,IF(G4-1600&lt;5000,0.15*(G4-1600)-125,IF(G4-1600&lt;20000,0.2*(G4-1600)-375)))))</f>
        <v>801</v>
      </c>
      <c r="I4" s="4">
        <f>G4-H4</f>
        <v>6679</v>
      </c>
    </row>
    <row r="5" spans="1:9" ht="15.75" customHeight="1">
      <c r="A5" s="3" t="s">
        <v>29</v>
      </c>
      <c r="B5" s="3" t="s">
        <v>12</v>
      </c>
      <c r="C5" s="3">
        <v>2500</v>
      </c>
      <c r="D5" s="3">
        <v>4900</v>
      </c>
      <c r="E5" s="3">
        <v>180</v>
      </c>
      <c r="F5" s="3">
        <v>-160</v>
      </c>
      <c r="G5" s="3">
        <f>SUM(C5:F5)</f>
        <v>7420</v>
      </c>
      <c r="H5" s="4">
        <f>IF(G5-1600&lt;0,0,IF(G5-1600&lt;500,0.05*(G5-1600),IF(G5-1600&lt;2000,0.1*(G5-1600)-25,IF(G5-1600&lt;5000,0.15*(G5-1600)-125,IF(G5-1600&lt;20000,0.2*(G5-1600)-375)))))</f>
        <v>789</v>
      </c>
      <c r="I5" s="4">
        <f>G5-H5</f>
        <v>6631</v>
      </c>
    </row>
    <row r="6" spans="1:9" ht="15.75" customHeight="1">
      <c r="A6" s="3" t="s">
        <v>33</v>
      </c>
      <c r="B6" s="3" t="s">
        <v>16</v>
      </c>
      <c r="C6" s="3">
        <v>2200</v>
      </c>
      <c r="D6" s="3">
        <v>4500</v>
      </c>
      <c r="E6" s="3">
        <v>340</v>
      </c>
      <c r="F6" s="3"/>
      <c r="G6" s="3">
        <f>SUM(C6:F6)</f>
        <v>7040</v>
      </c>
      <c r="H6" s="4">
        <f>IF(G6-1600&lt;0,0,IF(G6-1600&lt;500,0.05*(G6-1600),IF(G6-1600&lt;2000,0.1*(G6-1600)-25,IF(G6-1600&lt;5000,0.15*(G6-1600)-125,IF(G6-1600&lt;20000,0.2*(G6-1600)-375)))))</f>
        <v>713</v>
      </c>
      <c r="I6" s="4">
        <f>G6-H6</f>
        <v>6327</v>
      </c>
    </row>
    <row r="7" spans="1:9" ht="15.75" customHeight="1">
      <c r="A7" s="3" t="s">
        <v>40</v>
      </c>
      <c r="B7" s="3" t="s">
        <v>23</v>
      </c>
      <c r="C7" s="3">
        <v>1500</v>
      </c>
      <c r="D7" s="3">
        <v>4300</v>
      </c>
      <c r="E7" s="3">
        <v>420</v>
      </c>
      <c r="F7" s="3"/>
      <c r="G7" s="3">
        <f>SUM(C7:F7)</f>
        <v>6220</v>
      </c>
      <c r="H7" s="4">
        <f>IF(G7-1600&lt;0,0,IF(G7-1600&lt;500,0.05*(G7-1600),IF(G7-1600&lt;2000,0.1*(G7-1600)-25,IF(G7-1600&lt;5000,0.15*(G7-1600)-125,IF(G7-1600&lt;20000,0.2*(G7-1600)-375)))))</f>
        <v>568</v>
      </c>
      <c r="I7" s="4">
        <f>G7-H7</f>
        <v>5652</v>
      </c>
    </row>
    <row r="8" spans="1:9" ht="15.75" customHeight="1">
      <c r="A8" s="3" t="s">
        <v>28</v>
      </c>
      <c r="B8" s="3" t="s">
        <v>11</v>
      </c>
      <c r="C8" s="3">
        <v>1700</v>
      </c>
      <c r="D8" s="3">
        <v>4100</v>
      </c>
      <c r="E8" s="3">
        <v>200</v>
      </c>
      <c r="F8" s="3">
        <v>-80</v>
      </c>
      <c r="G8" s="3">
        <f>SUM(C8:F8)</f>
        <v>5920</v>
      </c>
      <c r="H8" s="4">
        <f>IF(G8-1600&lt;0,0,IF(G8-1600&lt;500,0.05*(G8-1600),IF(G8-1600&lt;2000,0.1*(G8-1600)-25,IF(G8-1600&lt;5000,0.15*(G8-1600)-125,IF(G8-1600&lt;20000,0.2*(G8-1600)-375)))))</f>
        <v>523</v>
      </c>
      <c r="I8" s="4">
        <f>G8-H8</f>
        <v>5397</v>
      </c>
    </row>
    <row r="9" spans="1:9" ht="15.75" customHeight="1">
      <c r="A9" s="3" t="s">
        <v>31</v>
      </c>
      <c r="B9" s="3" t="s">
        <v>14</v>
      </c>
      <c r="C9" s="3">
        <v>2300</v>
      </c>
      <c r="D9" s="3">
        <v>4000</v>
      </c>
      <c r="E9" s="3">
        <v>260</v>
      </c>
      <c r="F9" s="3">
        <v>-50</v>
      </c>
      <c r="G9" s="3">
        <f>SUM(C9:F9)</f>
        <v>6510</v>
      </c>
      <c r="H9" s="4">
        <f>IF(G9-1600&lt;0,0,IF(G9-1600&lt;500,0.05*(G9-1600),IF(G9-1600&lt;2000,0.1*(G9-1600)-25,IF(G9-1600&lt;5000,0.15*(G9-1600)-125,IF(G9-1600&lt;20000,0.2*(G9-1600)-375)))))</f>
        <v>611.5</v>
      </c>
      <c r="I9" s="4">
        <f>G9-H9</f>
        <v>5898.5</v>
      </c>
    </row>
    <row r="10" spans="1:9" ht="15.75" customHeight="1">
      <c r="A10" s="3" t="s">
        <v>36</v>
      </c>
      <c r="B10" s="3" t="s">
        <v>19</v>
      </c>
      <c r="C10" s="3">
        <v>1800</v>
      </c>
      <c r="D10" s="3">
        <v>3900</v>
      </c>
      <c r="E10" s="3">
        <v>240</v>
      </c>
      <c r="F10" s="3"/>
      <c r="G10" s="3">
        <f>SUM(C10:F10)</f>
        <v>5940</v>
      </c>
      <c r="H10" s="4">
        <f>IF(G10-1600&lt;0,0,IF(G10-1600&lt;500,0.05*(G10-1600),IF(G10-1600&lt;2000,0.1*(G10-1600)-25,IF(G10-1600&lt;5000,0.15*(G10-1600)-125,IF(G10-1600&lt;20000,0.2*(G10-1600)-375)))))</f>
        <v>526</v>
      </c>
      <c r="I10" s="4">
        <f>G10-H10</f>
        <v>5414</v>
      </c>
    </row>
    <row r="11" spans="1:9" ht="15.75" customHeight="1">
      <c r="A11" s="3" t="s">
        <v>27</v>
      </c>
      <c r="B11" s="3" t="s">
        <v>10</v>
      </c>
      <c r="C11" s="3">
        <v>1400</v>
      </c>
      <c r="D11" s="3">
        <v>3800</v>
      </c>
      <c r="E11" s="3">
        <v>150</v>
      </c>
      <c r="F11" s="3"/>
      <c r="G11" s="3">
        <f>SUM(C11:F11)</f>
        <v>5350</v>
      </c>
      <c r="H11" s="4">
        <f>IF(G11-1600&lt;0,0,IF(G11-1600&lt;500,0.05*(G11-1600),IF(G11-1600&lt;2000,0.1*(G11-1600)-25,IF(G11-1600&lt;5000,0.15*(G11-1600)-125,IF(G11-1600&lt;20000,0.2*(G11-1600)-375)))))</f>
        <v>437.5</v>
      </c>
      <c r="I11" s="4">
        <f>G11-H11</f>
        <v>4912.5</v>
      </c>
    </row>
    <row r="12" spans="1:9" ht="15.75" customHeight="1">
      <c r="A12" s="3" t="s">
        <v>35</v>
      </c>
      <c r="B12" s="3" t="s">
        <v>18</v>
      </c>
      <c r="C12" s="3">
        <v>1400</v>
      </c>
      <c r="D12" s="3">
        <v>3700</v>
      </c>
      <c r="E12" s="3">
        <v>230</v>
      </c>
      <c r="F12" s="3">
        <v>-140</v>
      </c>
      <c r="G12" s="3">
        <f>SUM(C12:F12)</f>
        <v>5190</v>
      </c>
      <c r="H12" s="4">
        <f>IF(G12-1600&lt;0,0,IF(G12-1600&lt;500,0.05*(G12-1600),IF(G12-1600&lt;2000,0.1*(G12-1600)-25,IF(G12-1600&lt;5000,0.15*(G12-1600)-125,IF(G12-1600&lt;20000,0.2*(G12-1600)-375)))))</f>
        <v>413.5</v>
      </c>
      <c r="I12" s="4">
        <f>G12-H12</f>
        <v>4776.5</v>
      </c>
    </row>
    <row r="13" spans="1:9" ht="15.75" customHeight="1">
      <c r="A13" s="3" t="s">
        <v>37</v>
      </c>
      <c r="B13" s="3" t="s">
        <v>20</v>
      </c>
      <c r="C13" s="3">
        <v>1500</v>
      </c>
      <c r="D13" s="3">
        <v>3500</v>
      </c>
      <c r="E13" s="3">
        <v>320</v>
      </c>
      <c r="F13" s="3"/>
      <c r="G13" s="3">
        <f>SUM(C13:F13)</f>
        <v>5320</v>
      </c>
      <c r="H13" s="4">
        <f>IF(G13-1600&lt;0,0,IF(G13-1600&lt;500,0.05*(G13-1600),IF(G13-1600&lt;2000,0.1*(G13-1600)-25,IF(G13-1600&lt;5000,0.15*(G13-1600)-125,IF(G13-1600&lt;20000,0.2*(G13-1600)-375)))))</f>
        <v>433</v>
      </c>
      <c r="I13" s="4">
        <f>G13-H13</f>
        <v>4887</v>
      </c>
    </row>
    <row r="14" spans="1:9" ht="15.75" customHeight="1">
      <c r="A14" s="3" t="s">
        <v>32</v>
      </c>
      <c r="B14" s="3" t="s">
        <v>15</v>
      </c>
      <c r="C14" s="3">
        <v>1500</v>
      </c>
      <c r="D14" s="3">
        <v>3300</v>
      </c>
      <c r="E14" s="3">
        <v>300</v>
      </c>
      <c r="F14" s="3"/>
      <c r="G14" s="3">
        <f>SUM(C14:F14)</f>
        <v>5100</v>
      </c>
      <c r="H14" s="4">
        <f>IF(G14-1600&lt;0,0,IF(G14-1600&lt;500,0.05*(G14-1600),IF(G14-1600&lt;2000,0.1*(G14-1600)-25,IF(G14-1600&lt;5000,0.15*(G14-1600)-125,IF(G14-1600&lt;20000,0.2*(G14-1600)-375)))))</f>
        <v>400</v>
      </c>
      <c r="I14" s="4">
        <f>G14-H14</f>
        <v>4700</v>
      </c>
    </row>
    <row r="15" spans="1:9" ht="15.75" customHeight="1">
      <c r="A15" s="3" t="s">
        <v>26</v>
      </c>
      <c r="B15" s="3" t="s">
        <v>9</v>
      </c>
      <c r="C15" s="3">
        <v>1300</v>
      </c>
      <c r="D15" s="3">
        <v>3000</v>
      </c>
      <c r="E15" s="3">
        <v>200</v>
      </c>
      <c r="F15" s="3">
        <v>-220</v>
      </c>
      <c r="G15" s="3">
        <f>SUM(C15:F15)</f>
        <v>4280</v>
      </c>
      <c r="H15" s="4">
        <f>IF(G15-1600&lt;0,0,IF(G15-1600&lt;500,0.05*(G15-1600),IF(G15-1600&lt;2000,0.1*(G15-1600)-25,IF(G15-1600&lt;5000,0.15*(G15-1600)-125,IF(G15-1600&lt;20000,0.2*(G15-1600)-375)))))</f>
        <v>277</v>
      </c>
      <c r="I15" s="4">
        <f>G15-H15</f>
        <v>4003</v>
      </c>
    </row>
    <row r="16" spans="1:9" ht="15.75" customHeight="1">
      <c r="A16" s="3" t="s">
        <v>24</v>
      </c>
      <c r="B16" s="3" t="s">
        <v>7</v>
      </c>
      <c r="C16" s="3">
        <v>1400</v>
      </c>
      <c r="D16" s="3">
        <v>2800</v>
      </c>
      <c r="E16" s="3">
        <v>160</v>
      </c>
      <c r="F16" s="3">
        <v>-50</v>
      </c>
      <c r="G16" s="3">
        <f>SUM(C16:F16)</f>
        <v>4310</v>
      </c>
      <c r="H16" s="4">
        <f>IF(G16-1600&lt;0,0,IF(G16-1600&lt;500,0.05*(G16-1600),IF(G16-1600&lt;2000,0.1*(G16-1600)-25,IF(G16-1600&lt;5000,0.15*(G16-1600)-125,IF(G16-1600&lt;20000,0.2*(G16-1600)-375)))))</f>
        <v>281.5</v>
      </c>
      <c r="I16" s="4">
        <f>G16-H16</f>
        <v>4028.5</v>
      </c>
    </row>
    <row r="17" spans="1:9" ht="15.75" customHeight="1">
      <c r="A17" s="3" t="s">
        <v>25</v>
      </c>
      <c r="B17" s="3" t="s">
        <v>8</v>
      </c>
      <c r="C17" s="3">
        <v>1400</v>
      </c>
      <c r="D17" s="3">
        <v>0</v>
      </c>
      <c r="E17" s="3">
        <v>100</v>
      </c>
      <c r="F17" s="3"/>
      <c r="G17" s="3">
        <f>SUM(C17:F17)</f>
        <v>1500</v>
      </c>
      <c r="H17" s="4">
        <f>IF(G17-1600&lt;0,0,IF(G17-1600&lt;500,0.05*(G17-1600),IF(G17-1600&lt;2000,0.1*(G17-1600)-25,IF(G17-1600&lt;5000,0.15*(G17-1600)-125,IF(G17-1600&lt;20000,0.2*(G17-1600)-375)))))</f>
        <v>0</v>
      </c>
      <c r="I17" s="4">
        <f>G17-H17</f>
        <v>1500</v>
      </c>
    </row>
    <row r="18" spans="1:9" ht="15.75" customHeight="1">
      <c r="A18" s="3" t="s">
        <v>38</v>
      </c>
      <c r="B18" s="3" t="s">
        <v>21</v>
      </c>
      <c r="C18" s="3">
        <v>1400</v>
      </c>
      <c r="D18" s="3">
        <v>0</v>
      </c>
      <c r="E18" s="3">
        <v>100</v>
      </c>
      <c r="F18" s="3"/>
      <c r="G18" s="3">
        <f>SUM(C18:F18)</f>
        <v>1500</v>
      </c>
      <c r="H18" s="4">
        <f>IF(G18-1600&lt;0,0,IF(G18-1600&lt;500,0.05*(G18-1600),IF(G18-1600&lt;2000,0.1*(G18-1600)-25,IF(G18-1600&lt;5000,0.15*(G18-1600)-125,IF(G18-1600&lt;20000,0.2*(G18-1600)-375)))))</f>
        <v>0</v>
      </c>
      <c r="I18" s="4">
        <f>G18-H18</f>
        <v>1500</v>
      </c>
    </row>
    <row r="19" spans="1:9" ht="15.75" customHeight="1">
      <c r="A19" s="3" t="s">
        <v>39</v>
      </c>
      <c r="B19" s="3" t="s">
        <v>22</v>
      </c>
      <c r="C19" s="3">
        <v>1000</v>
      </c>
      <c r="D19" s="3">
        <v>0</v>
      </c>
      <c r="E19" s="3">
        <v>100</v>
      </c>
      <c r="F19" s="3"/>
      <c r="G19" s="3">
        <f>SUM(C19:F19)</f>
        <v>1100</v>
      </c>
      <c r="H19" s="4">
        <f>IF(G19-1600&lt;0,0,IF(G19-1600&lt;500,0.05*(G19-1600),IF(G19-1600&lt;2000,0.1*(G19-1600)-25,IF(G19-1600&lt;5000,0.15*(G19-1600)-125,IF(G19-1600&lt;20000,0.2*(G19-1600)-375)))))</f>
        <v>0</v>
      </c>
      <c r="I19" s="4">
        <f>G19-H19</f>
        <v>1100</v>
      </c>
    </row>
  </sheetData>
  <mergeCells count="1">
    <mergeCell ref="A1:I1"/>
  </mergeCells>
  <phoneticPr fontId="1" type="noConversion"/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花园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</dc:creator>
  <cp:lastModifiedBy>liu</cp:lastModifiedBy>
  <dcterms:created xsi:type="dcterms:W3CDTF">2007-12-10T17:13:46Z</dcterms:created>
  <dcterms:modified xsi:type="dcterms:W3CDTF">2007-12-10T22:02:28Z</dcterms:modified>
</cp:coreProperties>
</file>