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pivotTables/pivotTable1.xml" ContentType="application/vnd.openxmlformats-officedocument.spreadsheetml.pivotTabl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5" yWindow="90" windowWidth="11025" windowHeight="9360" tabRatio="560" firstSheet="2" activeTab="2"/>
  </bookViews>
  <sheets>
    <sheet name="产品生产记录表" sheetId="4" r:id="rId1"/>
    <sheet name="产品销售记录表" sheetId="1" r:id="rId2"/>
    <sheet name="Chart1" sheetId="15" r:id="rId3"/>
    <sheet name="员工工资表" sheetId="5" r:id="rId4"/>
    <sheet name="Sheet2" sheetId="13" r:id="rId5"/>
    <sheet name="Sheet3" sheetId="14" r:id="rId6"/>
  </sheets>
  <definedNames>
    <definedName name="总金额">产品销售记录表!$AI$53</definedName>
  </definedNames>
  <calcPr calcId="124519"/>
  <pivotCaches>
    <pivotCache cacheId="10" r:id="rId7"/>
  </pivotCaches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9" i="5"/>
  <c r="G4"/>
  <c r="K4"/>
  <c r="G5"/>
  <c r="K5"/>
  <c r="G6"/>
  <c r="K6"/>
  <c r="G7"/>
  <c r="K7"/>
  <c r="G8"/>
  <c r="K8"/>
  <c r="K9"/>
  <c r="G10"/>
  <c r="K10"/>
  <c r="G11"/>
  <c r="K11"/>
  <c r="G12"/>
  <c r="K12"/>
  <c r="G13"/>
  <c r="K13"/>
  <c r="G14"/>
  <c r="K14"/>
  <c r="G15"/>
  <c r="K15"/>
  <c r="G16"/>
  <c r="K16"/>
  <c r="G17"/>
  <c r="K17"/>
  <c r="G18"/>
  <c r="K18"/>
  <c r="G19"/>
  <c r="K19"/>
  <c r="G3" i="1"/>
  <c r="L5" i="5" l="1"/>
  <c r="L4"/>
  <c r="L15"/>
  <c r="L14"/>
  <c r="L9"/>
  <c r="L19"/>
  <c r="L17"/>
  <c r="L13"/>
  <c r="L11"/>
  <c r="L7"/>
  <c r="L18"/>
  <c r="L16"/>
  <c r="L12"/>
  <c r="L10"/>
  <c r="L8"/>
  <c r="L6"/>
</calcChain>
</file>

<file path=xl/sharedStrings.xml><?xml version="1.0" encoding="utf-8"?>
<sst xmlns="http://schemas.openxmlformats.org/spreadsheetml/2006/main" count="247" uniqueCount="156">
  <si>
    <t>S001</t>
    <phoneticPr fontId="1" type="noConversion"/>
  </si>
  <si>
    <t>S002</t>
  </si>
  <si>
    <t>S003</t>
  </si>
  <si>
    <t>S004</t>
  </si>
  <si>
    <t>S005</t>
  </si>
  <si>
    <t>S006</t>
  </si>
  <si>
    <t>S007</t>
  </si>
  <si>
    <t>S008</t>
  </si>
  <si>
    <t>Z001</t>
    <phoneticPr fontId="1" type="noConversion"/>
  </si>
  <si>
    <t>Z002</t>
  </si>
  <si>
    <t>Z003</t>
  </si>
  <si>
    <t>Z004</t>
  </si>
  <si>
    <t>Z005</t>
  </si>
  <si>
    <t>Z006</t>
  </si>
  <si>
    <t>Z007</t>
  </si>
  <si>
    <t>Z008</t>
  </si>
  <si>
    <t>XH001</t>
    <phoneticPr fontId="1" type="noConversion"/>
  </si>
  <si>
    <t>XH002</t>
  </si>
  <si>
    <t>XH003</t>
  </si>
  <si>
    <t>XH004</t>
  </si>
  <si>
    <t>XH005</t>
  </si>
  <si>
    <t>XH006</t>
  </si>
  <si>
    <t>XH007</t>
  </si>
  <si>
    <t>XH008</t>
  </si>
  <si>
    <t>银瓶有限责任公司产品生产记录</t>
    <phoneticPr fontId="1" type="noConversion"/>
  </si>
  <si>
    <t>生产数量</t>
    <phoneticPr fontId="1" type="noConversion"/>
  </si>
  <si>
    <t>生产单位</t>
    <phoneticPr fontId="1" type="noConversion"/>
  </si>
  <si>
    <t>生产日期</t>
    <phoneticPr fontId="1" type="noConversion"/>
  </si>
  <si>
    <t>XX营养麦片</t>
    <phoneticPr fontId="1" type="noConversion"/>
  </si>
  <si>
    <t>XX土豆片</t>
    <phoneticPr fontId="1" type="noConversion"/>
  </si>
  <si>
    <t>XX薯条</t>
    <phoneticPr fontId="1" type="noConversion"/>
  </si>
  <si>
    <t>XX豆奶</t>
    <phoneticPr fontId="1" type="noConversion"/>
  </si>
  <si>
    <t>XX香酥花生</t>
    <phoneticPr fontId="1" type="noConversion"/>
  </si>
  <si>
    <t>XX葡萄糖</t>
    <phoneticPr fontId="1" type="noConversion"/>
  </si>
  <si>
    <t>XX蜂王浆</t>
    <phoneticPr fontId="1" type="noConversion"/>
  </si>
  <si>
    <t>XX巧克力豆</t>
    <phoneticPr fontId="1" type="noConversion"/>
  </si>
  <si>
    <t>XX洗头水</t>
    <phoneticPr fontId="1" type="noConversion"/>
  </si>
  <si>
    <t>XX洗发膏</t>
    <phoneticPr fontId="1" type="noConversion"/>
  </si>
  <si>
    <t>XX沐浴露</t>
    <phoneticPr fontId="1" type="noConversion"/>
  </si>
  <si>
    <t>XX洗面奶</t>
    <phoneticPr fontId="1" type="noConversion"/>
  </si>
  <si>
    <t>XX啫哩水</t>
    <phoneticPr fontId="1" type="noConversion"/>
  </si>
  <si>
    <t>XX护肤油</t>
    <phoneticPr fontId="1" type="noConversion"/>
  </si>
  <si>
    <t>XX润肤霜</t>
    <phoneticPr fontId="1" type="noConversion"/>
  </si>
  <si>
    <t>XX防晒霜</t>
    <phoneticPr fontId="1" type="noConversion"/>
  </si>
  <si>
    <t>XX洗衣粉</t>
    <phoneticPr fontId="1" type="noConversion"/>
  </si>
  <si>
    <t>XX香皂</t>
    <phoneticPr fontId="1" type="noConversion"/>
  </si>
  <si>
    <t>XX洗衣皂</t>
    <phoneticPr fontId="1" type="noConversion"/>
  </si>
  <si>
    <t>XX餐洁精</t>
    <phoneticPr fontId="1" type="noConversion"/>
  </si>
  <si>
    <t>XX洗洁精</t>
    <phoneticPr fontId="1" type="noConversion"/>
  </si>
  <si>
    <t>XX清洗剂</t>
    <phoneticPr fontId="1" type="noConversion"/>
  </si>
  <si>
    <t>XX消毒液</t>
    <phoneticPr fontId="1" type="noConversion"/>
  </si>
  <si>
    <t>XX喷虫灵</t>
    <phoneticPr fontId="1" type="noConversion"/>
  </si>
  <si>
    <t>袋</t>
    <phoneticPr fontId="1" type="noConversion"/>
  </si>
  <si>
    <t>瓶</t>
    <phoneticPr fontId="1" type="noConversion"/>
  </si>
  <si>
    <t>盒</t>
    <phoneticPr fontId="1" type="noConversion"/>
  </si>
  <si>
    <t>二车间一生产线</t>
    <phoneticPr fontId="1" type="noConversion"/>
  </si>
  <si>
    <t>三车间二生产线</t>
    <phoneticPr fontId="1" type="noConversion"/>
  </si>
  <si>
    <t>一车间二生产线</t>
    <phoneticPr fontId="1" type="noConversion"/>
  </si>
  <si>
    <t>二车间二生产线</t>
    <phoneticPr fontId="1" type="noConversion"/>
  </si>
  <si>
    <t>一车间一生产线</t>
    <phoneticPr fontId="1" type="noConversion"/>
  </si>
  <si>
    <t>三车间一生产线</t>
    <phoneticPr fontId="1" type="noConversion"/>
  </si>
  <si>
    <t>四车间一生产线</t>
    <phoneticPr fontId="1" type="noConversion"/>
  </si>
  <si>
    <t>四车间二生产线</t>
    <phoneticPr fontId="1" type="noConversion"/>
  </si>
  <si>
    <t>名  称</t>
    <phoneticPr fontId="1" type="noConversion"/>
  </si>
  <si>
    <t>单 位</t>
    <phoneticPr fontId="1" type="noConversion"/>
  </si>
  <si>
    <t>单 价</t>
    <phoneticPr fontId="1" type="noConversion"/>
  </si>
  <si>
    <t>备 注</t>
    <phoneticPr fontId="1" type="noConversion"/>
  </si>
  <si>
    <t>编  号</t>
    <phoneticPr fontId="1" type="noConversion"/>
  </si>
  <si>
    <t>名  称</t>
  </si>
  <si>
    <t>S001</t>
  </si>
  <si>
    <t>XX营养麦片</t>
  </si>
  <si>
    <t>XX土豆片</t>
  </si>
  <si>
    <t>XX薯条</t>
  </si>
  <si>
    <t>XX豆奶</t>
  </si>
  <si>
    <t>XX香酥花生</t>
  </si>
  <si>
    <t>XX葡萄糖</t>
  </si>
  <si>
    <t>XX蜂王浆</t>
  </si>
  <si>
    <t>XX巧克力豆</t>
  </si>
  <si>
    <t>Z001</t>
  </si>
  <si>
    <t>XX洗头水</t>
  </si>
  <si>
    <t>XX洗发膏</t>
  </si>
  <si>
    <t>XX沐浴露</t>
  </si>
  <si>
    <t>XX洗面奶</t>
  </si>
  <si>
    <t>XX啫哩水</t>
  </si>
  <si>
    <t>XX护肤油</t>
  </si>
  <si>
    <t>XX润肤霜</t>
  </si>
  <si>
    <t>XX防晒霜</t>
  </si>
  <si>
    <t>单 位</t>
  </si>
  <si>
    <t>袋</t>
  </si>
  <si>
    <t>瓶</t>
  </si>
  <si>
    <t>盒</t>
  </si>
  <si>
    <t>单 价(￥)</t>
    <phoneticPr fontId="1" type="noConversion"/>
  </si>
  <si>
    <t>销售额(￥)</t>
    <phoneticPr fontId="1" type="noConversion"/>
  </si>
  <si>
    <t>编  号</t>
    <phoneticPr fontId="1" type="noConversion"/>
  </si>
  <si>
    <t>销售量</t>
  </si>
  <si>
    <t>产品销售记录表</t>
    <phoneticPr fontId="1" type="noConversion"/>
  </si>
  <si>
    <t>折价率</t>
    <phoneticPr fontId="1" type="noConversion"/>
  </si>
  <si>
    <t>业务员</t>
    <phoneticPr fontId="1" type="noConversion"/>
  </si>
  <si>
    <t>销售经理</t>
    <phoneticPr fontId="1" type="noConversion"/>
  </si>
  <si>
    <t>效益奖金</t>
  </si>
  <si>
    <t>保洁员</t>
    <phoneticPr fontId="1" type="noConversion"/>
  </si>
  <si>
    <t>基本工资</t>
  </si>
  <si>
    <t>提成</t>
  </si>
  <si>
    <t>小计</t>
  </si>
  <si>
    <t>迟到</t>
  </si>
  <si>
    <t>事假</t>
  </si>
  <si>
    <t>旷工</t>
  </si>
  <si>
    <t>实发工资</t>
  </si>
  <si>
    <t>员  工  工  资  表</t>
    <phoneticPr fontId="1" type="noConversion"/>
  </si>
  <si>
    <t>销售经理</t>
  </si>
  <si>
    <t>业务员</t>
  </si>
  <si>
    <t>总计</t>
  </si>
  <si>
    <t xml:space="preserve">结算日期：2007年6月1日                                                                                          </t>
    <phoneticPr fontId="1" type="noConversion"/>
  </si>
  <si>
    <t xml:space="preserve">        </t>
    <phoneticPr fontId="1" type="noConversion"/>
  </si>
  <si>
    <t>工资统计范围2007年5月1日至2007年5月31日</t>
    <phoneticPr fontId="1" type="noConversion"/>
  </si>
  <si>
    <t>员工编号</t>
    <phoneticPr fontId="1" type="noConversion"/>
  </si>
  <si>
    <t>姓 名</t>
    <phoneticPr fontId="1" type="noConversion"/>
  </si>
  <si>
    <t>职 位</t>
    <phoneticPr fontId="1" type="noConversion"/>
  </si>
  <si>
    <t>邓川</t>
  </si>
  <si>
    <t>邓川</t>
    <phoneticPr fontId="1" type="noConversion"/>
  </si>
  <si>
    <t>周枫</t>
  </si>
  <si>
    <t>周枫</t>
    <phoneticPr fontId="1" type="noConversion"/>
  </si>
  <si>
    <t>杨智</t>
  </si>
  <si>
    <t>杨智</t>
    <phoneticPr fontId="1" type="noConversion"/>
  </si>
  <si>
    <t>王益</t>
  </si>
  <si>
    <t>王益</t>
    <phoneticPr fontId="1" type="noConversion"/>
  </si>
  <si>
    <t>陈洋</t>
  </si>
  <si>
    <t>陈洋</t>
    <phoneticPr fontId="1" type="noConversion"/>
  </si>
  <si>
    <t>夏天</t>
  </si>
  <si>
    <t>夏天</t>
    <phoneticPr fontId="1" type="noConversion"/>
  </si>
  <si>
    <t>刘秦</t>
  </si>
  <si>
    <t>刘秦</t>
    <phoneticPr fontId="1" type="noConversion"/>
  </si>
  <si>
    <t>王影</t>
  </si>
  <si>
    <t>王影</t>
    <phoneticPr fontId="1" type="noConversion"/>
  </si>
  <si>
    <t>陈林</t>
  </si>
  <si>
    <t>陈林</t>
    <phoneticPr fontId="1" type="noConversion"/>
  </si>
  <si>
    <t>谢翼</t>
  </si>
  <si>
    <t>谢翼</t>
    <phoneticPr fontId="1" type="noConversion"/>
  </si>
  <si>
    <t>蒋平</t>
  </si>
  <si>
    <t>蒋平</t>
    <phoneticPr fontId="1" type="noConversion"/>
  </si>
  <si>
    <t>金江</t>
  </si>
  <si>
    <t>金江</t>
    <phoneticPr fontId="1" type="noConversion"/>
  </si>
  <si>
    <t>李圆</t>
  </si>
  <si>
    <t>李圆</t>
    <phoneticPr fontId="1" type="noConversion"/>
  </si>
  <si>
    <t>陈环</t>
  </si>
  <si>
    <t>陈环</t>
    <phoneticPr fontId="1" type="noConversion"/>
  </si>
  <si>
    <t>周剑侠</t>
  </si>
  <si>
    <t>周剑侠</t>
    <phoneticPr fontId="1" type="noConversion"/>
  </si>
  <si>
    <t>钟均</t>
  </si>
  <si>
    <t>钟均</t>
    <phoneticPr fontId="1" type="noConversion"/>
  </si>
  <si>
    <t>行标签</t>
  </si>
  <si>
    <t>保洁员</t>
  </si>
  <si>
    <t>求和项:小计</t>
  </si>
  <si>
    <t>值</t>
  </si>
  <si>
    <t>求和项:小计2</t>
  </si>
  <si>
    <t>求和项:实发工资</t>
  </si>
</sst>
</file>

<file path=xl/styles.xml><?xml version="1.0" encoding="utf-8"?>
<styleSheet xmlns="http://schemas.openxmlformats.org/spreadsheetml/2006/main">
  <numFmts count="4">
    <numFmt numFmtId="176" formatCode="&quot;￥&quot;#,##0.00;&quot;￥&quot;\-#,##0.00"/>
    <numFmt numFmtId="178" formatCode="#,##0_);[Red]\(#,##0\)"/>
    <numFmt numFmtId="179" formatCode="0.00_ "/>
    <numFmt numFmtId="180" formatCode="000"/>
  </numFmts>
  <fonts count="18">
    <font>
      <sz val="12"/>
      <name val="宋体"/>
      <charset val="134"/>
    </font>
    <font>
      <sz val="9"/>
      <name val="宋体"/>
      <family val="3"/>
      <charset val="134"/>
    </font>
    <font>
      <b/>
      <sz val="18"/>
      <color indexed="9"/>
      <name val="华文彩云"/>
      <family val="3"/>
      <charset val="134"/>
    </font>
    <font>
      <sz val="16"/>
      <color indexed="16"/>
      <name val="隶书"/>
      <family val="3"/>
      <charset val="134"/>
    </font>
    <font>
      <sz val="12"/>
      <name val="方正细等线简体"/>
      <family val="4"/>
      <charset val="134"/>
    </font>
    <font>
      <sz val="12"/>
      <color indexed="8"/>
      <name val="方正细等线简体"/>
      <family val="4"/>
      <charset val="134"/>
    </font>
    <font>
      <sz val="12"/>
      <name val="楷体_GB2312"/>
      <family val="3"/>
      <charset val="134"/>
    </font>
    <font>
      <sz val="12"/>
      <name val="方正细圆简体"/>
      <family val="3"/>
      <charset val="134"/>
    </font>
    <font>
      <sz val="12"/>
      <color indexed="8"/>
      <name val="宋体"/>
      <family val="3"/>
      <charset val="134"/>
    </font>
    <font>
      <b/>
      <sz val="14"/>
      <color indexed="9"/>
      <name val="华文中宋"/>
      <family val="3"/>
      <charset val="134"/>
    </font>
    <font>
      <b/>
      <sz val="12"/>
      <color indexed="13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b/>
      <u/>
      <sz val="20"/>
      <color indexed="12"/>
      <name val="隶书"/>
      <family val="3"/>
      <charset val="134"/>
    </font>
    <font>
      <sz val="10"/>
      <color indexed="10"/>
      <name val="楷体_GB2312"/>
      <family val="3"/>
      <charset val="134"/>
    </font>
    <font>
      <sz val="12"/>
      <name val="宋体"/>
      <family val="3"/>
      <charset val="134"/>
    </font>
    <font>
      <b/>
      <u/>
      <sz val="20"/>
      <color rgb="FF00B050"/>
      <name val="隶书"/>
      <family val="3"/>
      <charset val="134"/>
    </font>
    <font>
      <b/>
      <sz val="12"/>
      <color indexed="9"/>
      <name val="黑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lightTrellis">
        <fgColor indexed="40"/>
        <bgColor indexed="26"/>
      </patternFill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darkGray">
        <fgColor indexed="21"/>
        <bgColor indexed="52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178" fontId="0" fillId="3" borderId="5" xfId="0" applyNumberForma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right" vertical="center" indent="1"/>
    </xf>
    <xf numFmtId="0" fontId="0" fillId="3" borderId="6" xfId="0" applyFill="1" applyBorder="1">
      <alignment vertical="center"/>
    </xf>
    <xf numFmtId="0" fontId="7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178" fontId="0" fillId="3" borderId="8" xfId="0" applyNumberFormat="1" applyFill="1" applyBorder="1" applyAlignment="1">
      <alignment horizontal="right" vertical="center" indent="1"/>
    </xf>
    <xf numFmtId="0" fontId="6" fillId="3" borderId="8" xfId="0" applyFon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right" vertical="center" indent="1"/>
    </xf>
    <xf numFmtId="0" fontId="0" fillId="3" borderId="9" xfId="0" applyFill="1" applyBorder="1">
      <alignment vertical="center"/>
    </xf>
    <xf numFmtId="31" fontId="5" fillId="3" borderId="5" xfId="0" applyNumberFormat="1" applyFont="1" applyFill="1" applyBorder="1" applyAlignment="1">
      <alignment horizontal="center" vertical="center"/>
    </xf>
    <xf numFmtId="31" fontId="5" fillId="3" borderId="8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10" fillId="6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 indent="1"/>
    </xf>
    <xf numFmtId="0" fontId="8" fillId="4" borderId="0" xfId="0" applyNumberFormat="1" applyFont="1" applyFill="1" applyBorder="1" applyAlignment="1">
      <alignment horizontal="right" vertical="center" indent="1"/>
    </xf>
    <xf numFmtId="4" fontId="8" fillId="5" borderId="0" xfId="0" applyNumberFormat="1" applyFont="1" applyFill="1" applyBorder="1" applyAlignment="1">
      <alignment horizontal="right" vertical="center" indent="1"/>
    </xf>
    <xf numFmtId="0" fontId="8" fillId="5" borderId="0" xfId="0" applyNumberFormat="1" applyFont="1" applyFill="1" applyBorder="1" applyAlignment="1">
      <alignment horizontal="right" vertical="center" indent="1"/>
    </xf>
    <xf numFmtId="10" fontId="8" fillId="4" borderId="0" xfId="0" applyNumberFormat="1" applyFont="1" applyFill="1" applyAlignment="1">
      <alignment horizontal="left" vertical="center" indent="1"/>
    </xf>
    <xf numFmtId="10" fontId="8" fillId="5" borderId="0" xfId="0" applyNumberFormat="1" applyFont="1" applyFill="1" applyAlignment="1">
      <alignment horizontal="left" vertical="center" indent="1"/>
    </xf>
    <xf numFmtId="179" fontId="8" fillId="4" borderId="0" xfId="0" applyNumberFormat="1" applyFont="1" applyFill="1" applyBorder="1" applyAlignment="1">
      <alignment vertical="center"/>
    </xf>
    <xf numFmtId="179" fontId="8" fillId="5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9" fillId="8" borderId="0" xfId="0" applyNumberFormat="1" applyFont="1" applyFill="1" applyBorder="1" applyAlignment="1">
      <alignment horizontal="center" vertical="center"/>
    </xf>
    <xf numFmtId="31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left" vertical="center" indent="1"/>
    </xf>
    <xf numFmtId="0" fontId="0" fillId="10" borderId="5" xfId="0" applyFill="1" applyBorder="1" applyAlignment="1">
      <alignment horizontal="right" vertical="center"/>
    </xf>
    <xf numFmtId="0" fontId="0" fillId="10" borderId="12" xfId="0" applyFill="1" applyBorder="1" applyAlignment="1">
      <alignment horizontal="left" vertical="center" inden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left" vertical="center" indent="1"/>
    </xf>
    <xf numFmtId="0" fontId="0" fillId="10" borderId="14" xfId="0" applyFill="1" applyBorder="1" applyAlignment="1">
      <alignment horizontal="right" vertical="center"/>
    </xf>
    <xf numFmtId="0" fontId="0" fillId="10" borderId="15" xfId="0" applyFill="1" applyBorder="1" applyAlignment="1">
      <alignment horizontal="left" vertical="center" indent="1"/>
    </xf>
    <xf numFmtId="180" fontId="11" fillId="10" borderId="11" xfId="0" quotePrefix="1" applyNumberFormat="1" applyFont="1" applyFill="1" applyBorder="1">
      <alignment vertical="center"/>
    </xf>
    <xf numFmtId="180" fontId="11" fillId="10" borderId="13" xfId="0" quotePrefix="1" applyNumberFormat="1" applyFont="1" applyFill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pivotSource>
    <c:name>[员工工资表.xlsx]员工工资表!数据透视表2</c:name>
    <c:fmtId val="1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numFmt formatCode="&quot;￥&quot;#,##0.00_);[Red]\(&quot;￥&quot;#,##0.00\)" sourceLinked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noFill/>
            </a:ln>
          </c:spPr>
          <c:txPr>
            <a:bodyPr/>
            <a:lstStyle/>
            <a:p>
              <a:pPr>
                <a:defRPr/>
              </a:pPr>
              <a:endParaRPr lang="zh-CN"/>
            </a:p>
          </c:txPr>
          <c:showVal val="1"/>
          <c:showCatName val="1"/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view3D>
      <c:rotX val="60"/>
      <c:rotY val="50"/>
      <c:perspective val="140"/>
    </c:view3D>
    <c:plotArea>
      <c:layout/>
      <c:pie3DChart>
        <c:varyColors val="1"/>
        <c:ser>
          <c:idx val="0"/>
          <c:order val="0"/>
          <c:tx>
            <c:strRef>
              <c:f>员工工资表!$B$20:$B$21</c:f>
              <c:strCache>
                <c:ptCount val="1"/>
                <c:pt idx="0">
                  <c:v>求和项:小计</c:v>
                </c:pt>
              </c:strCache>
            </c:strRef>
          </c:tx>
          <c:explosion val="25"/>
          <c:dLbls>
            <c:numFmt formatCode="&quot;￥&quot;#,##0.00_);[Red]\(&quot;￥&quot;#,##0.00\)" sourceLinked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noFill/>
              </a:ln>
            </c:spPr>
            <c:txPr>
              <a:bodyPr/>
              <a:lstStyle/>
              <a:p>
                <a:pPr>
                  <a:defRPr/>
                </a:pPr>
                <a:endParaRPr lang="zh-CN"/>
              </a:p>
            </c:txPr>
            <c:showVal val="1"/>
            <c:showCatName val="1"/>
            <c:showLeaderLines val="1"/>
          </c:dLbls>
          <c:cat>
            <c:multiLvlStrRef>
              <c:f>员工工资表!$A$22:$A$54</c:f>
              <c:multiLvlStrCache>
                <c:ptCount val="16"/>
                <c:lvl>
                  <c:pt idx="0">
                    <c:v>业务员</c:v>
                  </c:pt>
                  <c:pt idx="1">
                    <c:v>业务员</c:v>
                  </c:pt>
                  <c:pt idx="2">
                    <c:v>销售经理</c:v>
                  </c:pt>
                  <c:pt idx="3">
                    <c:v>销售经理</c:v>
                  </c:pt>
                  <c:pt idx="4">
                    <c:v>业务员</c:v>
                  </c:pt>
                  <c:pt idx="5">
                    <c:v>业务员</c:v>
                  </c:pt>
                  <c:pt idx="6">
                    <c:v>业务员</c:v>
                  </c:pt>
                  <c:pt idx="7">
                    <c:v>业务员</c:v>
                  </c:pt>
                  <c:pt idx="8">
                    <c:v>销售经理</c:v>
                  </c:pt>
                  <c:pt idx="9">
                    <c:v>业务员</c:v>
                  </c:pt>
                  <c:pt idx="10">
                    <c:v>销售经理</c:v>
                  </c:pt>
                  <c:pt idx="11">
                    <c:v>业务员</c:v>
                  </c:pt>
                  <c:pt idx="12">
                    <c:v>销售经理</c:v>
                  </c:pt>
                  <c:pt idx="13">
                    <c:v>保洁员</c:v>
                  </c:pt>
                  <c:pt idx="14">
                    <c:v>销售经理</c:v>
                  </c:pt>
                  <c:pt idx="15">
                    <c:v>业务员</c:v>
                  </c:pt>
                </c:lvl>
                <c:lvl>
                  <c:pt idx="0">
                    <c:v>陈环</c:v>
                  </c:pt>
                  <c:pt idx="1">
                    <c:v>陈林</c:v>
                  </c:pt>
                  <c:pt idx="2">
                    <c:v>陈洋</c:v>
                  </c:pt>
                  <c:pt idx="3">
                    <c:v>邓川</c:v>
                  </c:pt>
                  <c:pt idx="4">
                    <c:v>蒋平</c:v>
                  </c:pt>
                  <c:pt idx="5">
                    <c:v>金江</c:v>
                  </c:pt>
                  <c:pt idx="6">
                    <c:v>李圆</c:v>
                  </c:pt>
                  <c:pt idx="7">
                    <c:v>刘秦</c:v>
                  </c:pt>
                  <c:pt idx="8">
                    <c:v>王益</c:v>
                  </c:pt>
                  <c:pt idx="9">
                    <c:v>王影</c:v>
                  </c:pt>
                  <c:pt idx="10">
                    <c:v>夏天</c:v>
                  </c:pt>
                  <c:pt idx="11">
                    <c:v>谢翼</c:v>
                  </c:pt>
                  <c:pt idx="12">
                    <c:v>杨智</c:v>
                  </c:pt>
                  <c:pt idx="13">
                    <c:v>钟均</c:v>
                  </c:pt>
                  <c:pt idx="14">
                    <c:v>周枫</c:v>
                  </c:pt>
                  <c:pt idx="15">
                    <c:v>周剑侠</c:v>
                  </c:pt>
                </c:lvl>
              </c:multiLvlStrCache>
            </c:multiLvlStrRef>
          </c:cat>
          <c:val>
            <c:numRef>
              <c:f>员工工资表!$B$22:$B$54</c:f>
              <c:numCache>
                <c:formatCode>General</c:formatCode>
                <c:ptCount val="16"/>
                <c:pt idx="0">
                  <c:v>3900</c:v>
                </c:pt>
                <c:pt idx="1">
                  <c:v>4500</c:v>
                </c:pt>
                <c:pt idx="2">
                  <c:v>5100</c:v>
                </c:pt>
                <c:pt idx="3">
                  <c:v>5000</c:v>
                </c:pt>
                <c:pt idx="4">
                  <c:v>4300</c:v>
                </c:pt>
                <c:pt idx="5">
                  <c:v>4000</c:v>
                </c:pt>
                <c:pt idx="6">
                  <c:v>2000</c:v>
                </c:pt>
                <c:pt idx="7">
                  <c:v>4700</c:v>
                </c:pt>
                <c:pt idx="8">
                  <c:v>4900</c:v>
                </c:pt>
                <c:pt idx="9">
                  <c:v>4500</c:v>
                </c:pt>
                <c:pt idx="10">
                  <c:v>4900</c:v>
                </c:pt>
                <c:pt idx="11">
                  <c:v>4400</c:v>
                </c:pt>
                <c:pt idx="12">
                  <c:v>5000</c:v>
                </c:pt>
                <c:pt idx="13">
                  <c:v>600</c:v>
                </c:pt>
                <c:pt idx="14">
                  <c:v>4900</c:v>
                </c:pt>
                <c:pt idx="15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员工工资表!$C$20:$C$21</c:f>
              <c:strCache>
                <c:ptCount val="1"/>
                <c:pt idx="0">
                  <c:v>求和项:小计2</c:v>
                </c:pt>
              </c:strCache>
            </c:strRef>
          </c:tx>
          <c:explosion val="25"/>
          <c:cat>
            <c:multiLvlStrRef>
              <c:f>员工工资表!$A$22:$A$54</c:f>
              <c:multiLvlStrCache>
                <c:ptCount val="16"/>
                <c:lvl>
                  <c:pt idx="0">
                    <c:v>业务员</c:v>
                  </c:pt>
                  <c:pt idx="1">
                    <c:v>业务员</c:v>
                  </c:pt>
                  <c:pt idx="2">
                    <c:v>销售经理</c:v>
                  </c:pt>
                  <c:pt idx="3">
                    <c:v>销售经理</c:v>
                  </c:pt>
                  <c:pt idx="4">
                    <c:v>业务员</c:v>
                  </c:pt>
                  <c:pt idx="5">
                    <c:v>业务员</c:v>
                  </c:pt>
                  <c:pt idx="6">
                    <c:v>业务员</c:v>
                  </c:pt>
                  <c:pt idx="7">
                    <c:v>业务员</c:v>
                  </c:pt>
                  <c:pt idx="8">
                    <c:v>销售经理</c:v>
                  </c:pt>
                  <c:pt idx="9">
                    <c:v>业务员</c:v>
                  </c:pt>
                  <c:pt idx="10">
                    <c:v>销售经理</c:v>
                  </c:pt>
                  <c:pt idx="11">
                    <c:v>业务员</c:v>
                  </c:pt>
                  <c:pt idx="12">
                    <c:v>销售经理</c:v>
                  </c:pt>
                  <c:pt idx="13">
                    <c:v>保洁员</c:v>
                  </c:pt>
                  <c:pt idx="14">
                    <c:v>销售经理</c:v>
                  </c:pt>
                  <c:pt idx="15">
                    <c:v>业务员</c:v>
                  </c:pt>
                </c:lvl>
                <c:lvl>
                  <c:pt idx="0">
                    <c:v>陈环</c:v>
                  </c:pt>
                  <c:pt idx="1">
                    <c:v>陈林</c:v>
                  </c:pt>
                  <c:pt idx="2">
                    <c:v>陈洋</c:v>
                  </c:pt>
                  <c:pt idx="3">
                    <c:v>邓川</c:v>
                  </c:pt>
                  <c:pt idx="4">
                    <c:v>蒋平</c:v>
                  </c:pt>
                  <c:pt idx="5">
                    <c:v>金江</c:v>
                  </c:pt>
                  <c:pt idx="6">
                    <c:v>李圆</c:v>
                  </c:pt>
                  <c:pt idx="7">
                    <c:v>刘秦</c:v>
                  </c:pt>
                  <c:pt idx="8">
                    <c:v>王益</c:v>
                  </c:pt>
                  <c:pt idx="9">
                    <c:v>王影</c:v>
                  </c:pt>
                  <c:pt idx="10">
                    <c:v>夏天</c:v>
                  </c:pt>
                  <c:pt idx="11">
                    <c:v>谢翼</c:v>
                  </c:pt>
                  <c:pt idx="12">
                    <c:v>杨智</c:v>
                  </c:pt>
                  <c:pt idx="13">
                    <c:v>钟均</c:v>
                  </c:pt>
                  <c:pt idx="14">
                    <c:v>周枫</c:v>
                  </c:pt>
                  <c:pt idx="15">
                    <c:v>周剑侠</c:v>
                  </c:pt>
                </c:lvl>
              </c:multiLvlStrCache>
            </c:multiLvlStrRef>
          </c:cat>
          <c:val>
            <c:numRef>
              <c:f>员工工资表!$C$22:$C$54</c:f>
              <c:numCache>
                <c:formatCode>General</c:formatCode>
                <c:ptCount val="16"/>
                <c:pt idx="0">
                  <c:v>100</c:v>
                </c:pt>
                <c:pt idx="1">
                  <c:v>150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100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320</c:v>
                </c:pt>
              </c:numCache>
            </c:numRef>
          </c:val>
        </c:ser>
        <c:ser>
          <c:idx val="2"/>
          <c:order val="2"/>
          <c:tx>
            <c:strRef>
              <c:f>员工工资表!$D$20:$D$21</c:f>
              <c:strCache>
                <c:ptCount val="1"/>
                <c:pt idx="0">
                  <c:v>求和项:实发工资</c:v>
                </c:pt>
              </c:strCache>
            </c:strRef>
          </c:tx>
          <c:explosion val="25"/>
          <c:cat>
            <c:multiLvlStrRef>
              <c:f>员工工资表!$A$22:$A$54</c:f>
              <c:multiLvlStrCache>
                <c:ptCount val="16"/>
                <c:lvl>
                  <c:pt idx="0">
                    <c:v>业务员</c:v>
                  </c:pt>
                  <c:pt idx="1">
                    <c:v>业务员</c:v>
                  </c:pt>
                  <c:pt idx="2">
                    <c:v>销售经理</c:v>
                  </c:pt>
                  <c:pt idx="3">
                    <c:v>销售经理</c:v>
                  </c:pt>
                  <c:pt idx="4">
                    <c:v>业务员</c:v>
                  </c:pt>
                  <c:pt idx="5">
                    <c:v>业务员</c:v>
                  </c:pt>
                  <c:pt idx="6">
                    <c:v>业务员</c:v>
                  </c:pt>
                  <c:pt idx="7">
                    <c:v>业务员</c:v>
                  </c:pt>
                  <c:pt idx="8">
                    <c:v>销售经理</c:v>
                  </c:pt>
                  <c:pt idx="9">
                    <c:v>业务员</c:v>
                  </c:pt>
                  <c:pt idx="10">
                    <c:v>销售经理</c:v>
                  </c:pt>
                  <c:pt idx="11">
                    <c:v>业务员</c:v>
                  </c:pt>
                  <c:pt idx="12">
                    <c:v>销售经理</c:v>
                  </c:pt>
                  <c:pt idx="13">
                    <c:v>保洁员</c:v>
                  </c:pt>
                  <c:pt idx="14">
                    <c:v>销售经理</c:v>
                  </c:pt>
                  <c:pt idx="15">
                    <c:v>业务员</c:v>
                  </c:pt>
                </c:lvl>
                <c:lvl>
                  <c:pt idx="0">
                    <c:v>陈环</c:v>
                  </c:pt>
                  <c:pt idx="1">
                    <c:v>陈林</c:v>
                  </c:pt>
                  <c:pt idx="2">
                    <c:v>陈洋</c:v>
                  </c:pt>
                  <c:pt idx="3">
                    <c:v>邓川</c:v>
                  </c:pt>
                  <c:pt idx="4">
                    <c:v>蒋平</c:v>
                  </c:pt>
                  <c:pt idx="5">
                    <c:v>金江</c:v>
                  </c:pt>
                  <c:pt idx="6">
                    <c:v>李圆</c:v>
                  </c:pt>
                  <c:pt idx="7">
                    <c:v>刘秦</c:v>
                  </c:pt>
                  <c:pt idx="8">
                    <c:v>王益</c:v>
                  </c:pt>
                  <c:pt idx="9">
                    <c:v>王影</c:v>
                  </c:pt>
                  <c:pt idx="10">
                    <c:v>夏天</c:v>
                  </c:pt>
                  <c:pt idx="11">
                    <c:v>谢翼</c:v>
                  </c:pt>
                  <c:pt idx="12">
                    <c:v>杨智</c:v>
                  </c:pt>
                  <c:pt idx="13">
                    <c:v>钟均</c:v>
                  </c:pt>
                  <c:pt idx="14">
                    <c:v>周枫</c:v>
                  </c:pt>
                  <c:pt idx="15">
                    <c:v>周剑侠</c:v>
                  </c:pt>
                </c:lvl>
              </c:multiLvlStrCache>
            </c:multiLvlStrRef>
          </c:cat>
          <c:val>
            <c:numRef>
              <c:f>员工工资表!$D$22:$D$54</c:f>
              <c:numCache>
                <c:formatCode>General</c:formatCode>
                <c:ptCount val="16"/>
                <c:pt idx="0">
                  <c:v>3800</c:v>
                </c:pt>
                <c:pt idx="1">
                  <c:v>4350</c:v>
                </c:pt>
                <c:pt idx="2">
                  <c:v>5100</c:v>
                </c:pt>
                <c:pt idx="3">
                  <c:v>4950</c:v>
                </c:pt>
                <c:pt idx="4">
                  <c:v>4300</c:v>
                </c:pt>
                <c:pt idx="5">
                  <c:v>3900</c:v>
                </c:pt>
                <c:pt idx="6">
                  <c:v>1960</c:v>
                </c:pt>
                <c:pt idx="7">
                  <c:v>4700</c:v>
                </c:pt>
                <c:pt idx="8">
                  <c:v>4900</c:v>
                </c:pt>
                <c:pt idx="9">
                  <c:v>4500</c:v>
                </c:pt>
                <c:pt idx="10">
                  <c:v>4750</c:v>
                </c:pt>
                <c:pt idx="11">
                  <c:v>4400</c:v>
                </c:pt>
                <c:pt idx="12">
                  <c:v>4950</c:v>
                </c:pt>
                <c:pt idx="13">
                  <c:v>600</c:v>
                </c:pt>
                <c:pt idx="14">
                  <c:v>4900</c:v>
                </c:pt>
                <c:pt idx="15">
                  <c:v>2080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ln w="38100"/>
    <a:effectLst>
      <a:innerShdw blurRad="63500" dist="50800" dir="2700000">
        <a:prstClr val="black">
          <a:alpha val="50000"/>
        </a:prstClr>
      </a:innerShdw>
    </a:effectLst>
    <a:scene3d>
      <a:camera prst="orthographicFront"/>
      <a:lightRig rig="threePt" dir="t"/>
    </a:scene3d>
    <a:sp3d prstMaterial="softEdge">
      <a:bevelT w="101600" prst="riblet"/>
      <a:bevelB w="152400" h="50800" prst="softRound"/>
    </a:sp3d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8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38101</xdr:rowOff>
    </xdr:from>
    <xdr:to>
      <xdr:col>0</xdr:col>
      <xdr:colOff>634710</xdr:colOff>
      <xdr:row>1</xdr:row>
      <xdr:rowOff>0</xdr:rowOff>
    </xdr:to>
    <xdr:pic>
      <xdr:nvPicPr>
        <xdr:cNvPr id="11265" name="Picture 1" descr="D:\办公\MEDIA\CAGCAT10\j0293240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8101"/>
          <a:ext cx="568035" cy="419099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周" refreshedDate="39246.453456249998" createdVersion="3" refreshedVersion="3" minRefreshableVersion="3" recordCount="16">
  <cacheSource type="worksheet">
    <worksheetSource ref="A3:L19" sheet="员工工资表"/>
  </cacheSource>
  <cacheFields count="12">
    <cacheField name="员工编号" numFmtId="180">
      <sharedItems containsSemiMixedTypes="0" containsString="0" containsNumber="1" containsInteger="1" minValue="1" maxValue="16"/>
    </cacheField>
    <cacheField name="姓 名" numFmtId="0">
      <sharedItems count="16">
        <s v="邓川"/>
        <s v="周枫"/>
        <s v="杨智"/>
        <s v="王益"/>
        <s v="陈洋"/>
        <s v="夏天"/>
        <s v="刘秦"/>
        <s v="王影"/>
        <s v="陈林"/>
        <s v="谢翼"/>
        <s v="蒋平"/>
        <s v="金江"/>
        <s v="李圆"/>
        <s v="陈环"/>
        <s v="周剑侠"/>
        <s v="钟均"/>
      </sharedItems>
    </cacheField>
    <cacheField name="职 位" numFmtId="0">
      <sharedItems count="3">
        <s v="销售经理"/>
        <s v="业务员"/>
        <s v="保洁员"/>
      </sharedItems>
    </cacheField>
    <cacheField name="基本工资" numFmtId="0">
      <sharedItems containsSemiMixedTypes="0" containsString="0" containsNumber="1" containsInteger="1" minValue="500" maxValue="2500"/>
    </cacheField>
    <cacheField name="提成" numFmtId="0">
      <sharedItems containsSemiMixedTypes="0" containsString="0" containsNumber="1" containsInteger="1" minValue="0" maxValue="2700"/>
    </cacheField>
    <cacheField name="效益奖金" numFmtId="0">
      <sharedItems containsSemiMixedTypes="0" containsString="0" containsNumber="1" containsInteger="1" minValue="100" maxValue="500"/>
    </cacheField>
    <cacheField name="小计" numFmtId="0">
      <sharedItems containsSemiMixedTypes="0" containsString="0" containsNumber="1" containsInteger="1" minValue="600" maxValue="5100"/>
    </cacheField>
    <cacheField name="迟到" numFmtId="0">
      <sharedItems containsString="0" containsBlank="1" containsNumber="1" containsInteger="1" minValue="0" maxValue="40"/>
    </cacheField>
    <cacheField name="事假" numFmtId="0">
      <sharedItems containsString="0" containsBlank="1" containsNumber="1" containsInteger="1" minValue="0" maxValue="300"/>
    </cacheField>
    <cacheField name="旷工" numFmtId="0">
      <sharedItems containsString="0" containsBlank="1" containsNumber="1" containsInteger="1" minValue="0" maxValue="150"/>
    </cacheField>
    <cacheField name="小计2" numFmtId="0">
      <sharedItems containsSemiMixedTypes="0" containsString="0" containsNumber="1" containsInteger="1" minValue="0" maxValue="320"/>
    </cacheField>
    <cacheField name="实发工资" numFmtId="0">
      <sharedItems containsSemiMixedTypes="0" containsString="0" containsNumber="1" containsInteger="1" minValue="600" maxValue="5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1"/>
    <x v="0"/>
    <x v="0"/>
    <n v="2300"/>
    <n v="2200"/>
    <n v="500"/>
    <n v="5000"/>
    <m/>
    <n v="50"/>
    <m/>
    <n v="50"/>
    <n v="4950"/>
  </r>
  <r>
    <n v="2"/>
    <x v="1"/>
    <x v="0"/>
    <n v="2100"/>
    <n v="2300"/>
    <n v="500"/>
    <n v="4900"/>
    <m/>
    <m/>
    <m/>
    <n v="0"/>
    <n v="4900"/>
  </r>
  <r>
    <n v="3"/>
    <x v="2"/>
    <x v="0"/>
    <n v="2200"/>
    <n v="2300"/>
    <n v="500"/>
    <n v="5000"/>
    <m/>
    <n v="50"/>
    <m/>
    <n v="50"/>
    <n v="4950"/>
  </r>
  <r>
    <n v="4"/>
    <x v="3"/>
    <x v="0"/>
    <n v="2100"/>
    <n v="2300"/>
    <n v="500"/>
    <n v="4900"/>
    <m/>
    <m/>
    <m/>
    <n v="0"/>
    <n v="4900"/>
  </r>
  <r>
    <n v="5"/>
    <x v="4"/>
    <x v="0"/>
    <n v="2300"/>
    <n v="2300"/>
    <n v="500"/>
    <n v="5100"/>
    <m/>
    <m/>
    <m/>
    <n v="0"/>
    <n v="5100"/>
  </r>
  <r>
    <n v="6"/>
    <x v="5"/>
    <x v="0"/>
    <n v="2500"/>
    <n v="2000"/>
    <n v="400"/>
    <n v="4900"/>
    <m/>
    <n v="150"/>
    <m/>
    <n v="150"/>
    <n v="4750"/>
  </r>
  <r>
    <n v="7"/>
    <x v="6"/>
    <x v="1"/>
    <n v="1500"/>
    <n v="2700"/>
    <n v="500"/>
    <n v="4700"/>
    <m/>
    <m/>
    <m/>
    <n v="0"/>
    <n v="4700"/>
  </r>
  <r>
    <n v="8"/>
    <x v="7"/>
    <x v="1"/>
    <n v="1500"/>
    <n v="2500"/>
    <n v="500"/>
    <n v="4500"/>
    <m/>
    <m/>
    <m/>
    <n v="0"/>
    <n v="4500"/>
  </r>
  <r>
    <n v="9"/>
    <x v="8"/>
    <x v="1"/>
    <n v="1500"/>
    <n v="2500"/>
    <n v="500"/>
    <n v="4500"/>
    <m/>
    <m/>
    <n v="150"/>
    <n v="150"/>
    <n v="4350"/>
  </r>
  <r>
    <n v="10"/>
    <x v="9"/>
    <x v="1"/>
    <n v="1500"/>
    <n v="2400"/>
    <n v="500"/>
    <n v="4400"/>
    <m/>
    <m/>
    <m/>
    <n v="0"/>
    <n v="4400"/>
  </r>
  <r>
    <n v="11"/>
    <x v="10"/>
    <x v="1"/>
    <n v="1500"/>
    <n v="2300"/>
    <n v="500"/>
    <n v="4300"/>
    <m/>
    <m/>
    <m/>
    <n v="0"/>
    <n v="4300"/>
  </r>
  <r>
    <n v="12"/>
    <x v="11"/>
    <x v="1"/>
    <n v="1500"/>
    <n v="2100"/>
    <n v="400"/>
    <n v="4000"/>
    <m/>
    <n v="100"/>
    <m/>
    <n v="100"/>
    <n v="3900"/>
  </r>
  <r>
    <n v="13"/>
    <x v="12"/>
    <x v="1"/>
    <n v="1000"/>
    <n v="700"/>
    <n v="300"/>
    <n v="2000"/>
    <n v="40"/>
    <m/>
    <m/>
    <n v="40"/>
    <n v="1960"/>
  </r>
  <r>
    <n v="14"/>
    <x v="13"/>
    <x v="1"/>
    <n v="1700"/>
    <n v="1900"/>
    <n v="300"/>
    <n v="3900"/>
    <m/>
    <n v="100"/>
    <m/>
    <n v="100"/>
    <n v="3800"/>
  </r>
  <r>
    <n v="15"/>
    <x v="14"/>
    <x v="1"/>
    <n v="1300"/>
    <n v="800"/>
    <n v="300"/>
    <n v="2400"/>
    <n v="20"/>
    <n v="300"/>
    <m/>
    <n v="320"/>
    <n v="2080"/>
  </r>
  <r>
    <n v="16"/>
    <x v="15"/>
    <x v="2"/>
    <n v="500"/>
    <n v="0"/>
    <n v="100"/>
    <n v="600"/>
    <n v="0"/>
    <n v="0"/>
    <n v="0"/>
    <n v="0"/>
    <n v="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1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 chartFormat="2">
  <location ref="A20:D54" firstHeaderRow="1" firstDataRow="2" firstDataCol="1"/>
  <pivotFields count="12">
    <pivotField numFmtId="180" showAll="0"/>
    <pivotField axis="axisRow" showAll="0">
      <items count="17">
        <item x="13"/>
        <item x="8"/>
        <item x="4"/>
        <item x="0"/>
        <item x="10"/>
        <item x="11"/>
        <item x="12"/>
        <item x="6"/>
        <item x="3"/>
        <item x="7"/>
        <item x="5"/>
        <item x="9"/>
        <item x="2"/>
        <item x="15"/>
        <item x="1"/>
        <item x="14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</pivotFields>
  <rowFields count="2">
    <field x="1"/>
    <field x="2"/>
  </rowFields>
  <rowItems count="33">
    <i>
      <x/>
    </i>
    <i r="1">
      <x v="2"/>
    </i>
    <i>
      <x v="1"/>
    </i>
    <i r="1">
      <x v="2"/>
    </i>
    <i>
      <x v="2"/>
    </i>
    <i r="1">
      <x v="1"/>
    </i>
    <i>
      <x v="3"/>
    </i>
    <i r="1">
      <x v="1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1"/>
    </i>
    <i>
      <x v="9"/>
    </i>
    <i r="1">
      <x v="2"/>
    </i>
    <i>
      <x v="10"/>
    </i>
    <i r="1">
      <x v="1"/>
    </i>
    <i>
      <x v="11"/>
    </i>
    <i r="1">
      <x v="2"/>
    </i>
    <i>
      <x v="12"/>
    </i>
    <i r="1">
      <x v="1"/>
    </i>
    <i>
      <x v="13"/>
    </i>
    <i r="1">
      <x/>
    </i>
    <i>
      <x v="14"/>
    </i>
    <i r="1">
      <x v="1"/>
    </i>
    <i>
      <x v="15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小计" fld="6" baseField="0" baseItem="0"/>
    <dataField name="求和项:小计2" fld="10" baseField="0" baseItem="0"/>
    <dataField name="求和项:实发工资" fld="11" baseField="0" baseItem="0"/>
  </dataField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8"/>
  </sheetPr>
  <dimension ref="A1:H26"/>
  <sheetViews>
    <sheetView workbookViewId="0"/>
  </sheetViews>
  <sheetFormatPr defaultRowHeight="14.25"/>
  <cols>
    <col min="1" max="1" width="10.875" customWidth="1"/>
    <col min="2" max="2" width="13.75" customWidth="1"/>
    <col min="3" max="3" width="14.75" customWidth="1"/>
    <col min="4" max="4" width="9.5" customWidth="1"/>
    <col min="5" max="5" width="13" customWidth="1"/>
    <col min="6" max="6" width="19.25" customWidth="1"/>
    <col min="7" max="7" width="17.5" customWidth="1"/>
    <col min="8" max="8" width="11.625" customWidth="1"/>
  </cols>
  <sheetData>
    <row r="1" spans="1:8" ht="28.5" customHeight="1" thickBot="1">
      <c r="A1" s="35" t="s">
        <v>24</v>
      </c>
      <c r="B1" s="35"/>
      <c r="C1" s="35"/>
      <c r="D1" s="35"/>
      <c r="E1" s="35"/>
      <c r="F1" s="35"/>
      <c r="G1" s="35"/>
      <c r="H1" s="35"/>
    </row>
    <row r="2" spans="1:8" ht="15.95" customHeight="1">
      <c r="A2" s="1" t="s">
        <v>67</v>
      </c>
      <c r="B2" s="2" t="s">
        <v>63</v>
      </c>
      <c r="C2" s="2" t="s">
        <v>25</v>
      </c>
      <c r="D2" s="2" t="s">
        <v>64</v>
      </c>
      <c r="E2" s="2" t="s">
        <v>65</v>
      </c>
      <c r="F2" s="2" t="s">
        <v>26</v>
      </c>
      <c r="G2" s="2" t="s">
        <v>27</v>
      </c>
      <c r="H2" s="3" t="s">
        <v>66</v>
      </c>
    </row>
    <row r="3" spans="1:8" ht="15.95" customHeight="1">
      <c r="A3" s="4" t="s">
        <v>0</v>
      </c>
      <c r="B3" s="5" t="s">
        <v>28</v>
      </c>
      <c r="C3" s="6">
        <v>13500</v>
      </c>
      <c r="D3" s="7" t="s">
        <v>52</v>
      </c>
      <c r="E3" s="8">
        <v>9.5</v>
      </c>
      <c r="F3" s="7" t="s">
        <v>55</v>
      </c>
      <c r="G3" s="16">
        <v>38027</v>
      </c>
      <c r="H3" s="9"/>
    </row>
    <row r="4" spans="1:8" ht="15.95" customHeight="1">
      <c r="A4" s="4" t="s">
        <v>1</v>
      </c>
      <c r="B4" s="5" t="s">
        <v>29</v>
      </c>
      <c r="C4" s="6">
        <v>24800</v>
      </c>
      <c r="D4" s="7" t="s">
        <v>52</v>
      </c>
      <c r="E4" s="8">
        <v>2</v>
      </c>
      <c r="F4" s="7" t="s">
        <v>56</v>
      </c>
      <c r="G4" s="16">
        <v>38027</v>
      </c>
      <c r="H4" s="9"/>
    </row>
    <row r="5" spans="1:8" ht="15.95" customHeight="1">
      <c r="A5" s="4" t="s">
        <v>2</v>
      </c>
      <c r="B5" s="5" t="s">
        <v>30</v>
      </c>
      <c r="C5" s="6">
        <v>20300</v>
      </c>
      <c r="D5" s="7" t="s">
        <v>52</v>
      </c>
      <c r="E5" s="8">
        <v>2.5</v>
      </c>
      <c r="F5" s="7" t="s">
        <v>57</v>
      </c>
      <c r="G5" s="16">
        <v>38028</v>
      </c>
      <c r="H5" s="9"/>
    </row>
    <row r="6" spans="1:8" ht="15.95" customHeight="1">
      <c r="A6" s="4" t="s">
        <v>3</v>
      </c>
      <c r="B6" s="5" t="s">
        <v>31</v>
      </c>
      <c r="C6" s="6">
        <v>14500</v>
      </c>
      <c r="D6" s="7" t="s">
        <v>52</v>
      </c>
      <c r="E6" s="8">
        <v>7.5</v>
      </c>
      <c r="F6" s="7" t="s">
        <v>55</v>
      </c>
      <c r="G6" s="16">
        <v>38028</v>
      </c>
      <c r="H6" s="9"/>
    </row>
    <row r="7" spans="1:8" ht="15.95" customHeight="1">
      <c r="A7" s="4" t="s">
        <v>4</v>
      </c>
      <c r="B7" s="5" t="s">
        <v>32</v>
      </c>
      <c r="C7" s="6">
        <v>13800</v>
      </c>
      <c r="D7" s="7" t="s">
        <v>52</v>
      </c>
      <c r="E7" s="8">
        <v>1.5</v>
      </c>
      <c r="F7" s="7" t="s">
        <v>58</v>
      </c>
      <c r="G7" s="16">
        <v>38029</v>
      </c>
      <c r="H7" s="9"/>
    </row>
    <row r="8" spans="1:8" ht="15.95" customHeight="1">
      <c r="A8" s="4" t="s">
        <v>5</v>
      </c>
      <c r="B8" s="5" t="s">
        <v>33</v>
      </c>
      <c r="C8" s="6">
        <v>9800</v>
      </c>
      <c r="D8" s="7" t="s">
        <v>52</v>
      </c>
      <c r="E8" s="8">
        <v>6</v>
      </c>
      <c r="F8" s="7" t="s">
        <v>59</v>
      </c>
      <c r="G8" s="16">
        <v>38029</v>
      </c>
      <c r="H8" s="9"/>
    </row>
    <row r="9" spans="1:8" ht="15.95" customHeight="1">
      <c r="A9" s="4" t="s">
        <v>6</v>
      </c>
      <c r="B9" s="5" t="s">
        <v>34</v>
      </c>
      <c r="C9" s="6">
        <v>8900</v>
      </c>
      <c r="D9" s="7" t="s">
        <v>53</v>
      </c>
      <c r="E9" s="8">
        <v>12</v>
      </c>
      <c r="F9" s="7" t="s">
        <v>60</v>
      </c>
      <c r="G9" s="16">
        <v>38030</v>
      </c>
      <c r="H9" s="9"/>
    </row>
    <row r="10" spans="1:8" ht="15.95" customHeight="1">
      <c r="A10" s="4" t="s">
        <v>7</v>
      </c>
      <c r="B10" s="5" t="s">
        <v>35</v>
      </c>
      <c r="C10" s="6">
        <v>15500</v>
      </c>
      <c r="D10" s="7" t="s">
        <v>54</v>
      </c>
      <c r="E10" s="8">
        <v>5</v>
      </c>
      <c r="F10" s="7" t="s">
        <v>61</v>
      </c>
      <c r="G10" s="16">
        <v>38030</v>
      </c>
      <c r="H10" s="9"/>
    </row>
    <row r="11" spans="1:8" ht="15.95" customHeight="1">
      <c r="A11" s="4" t="s">
        <v>8</v>
      </c>
      <c r="B11" s="5" t="s">
        <v>36</v>
      </c>
      <c r="C11" s="6">
        <v>8700</v>
      </c>
      <c r="D11" s="7" t="s">
        <v>52</v>
      </c>
      <c r="E11" s="8">
        <v>9</v>
      </c>
      <c r="F11" s="7" t="s">
        <v>62</v>
      </c>
      <c r="G11" s="16">
        <v>38027</v>
      </c>
      <c r="H11" s="9"/>
    </row>
    <row r="12" spans="1:8" ht="15.95" customHeight="1">
      <c r="A12" s="4" t="s">
        <v>9</v>
      </c>
      <c r="B12" s="5" t="s">
        <v>37</v>
      </c>
      <c r="C12" s="6">
        <v>8300</v>
      </c>
      <c r="D12" s="7" t="s">
        <v>53</v>
      </c>
      <c r="E12" s="8">
        <v>7.5</v>
      </c>
      <c r="F12" s="7" t="s">
        <v>61</v>
      </c>
      <c r="G12" s="16">
        <v>38027</v>
      </c>
      <c r="H12" s="9"/>
    </row>
    <row r="13" spans="1:8" ht="15.95" customHeight="1">
      <c r="A13" s="4" t="s">
        <v>10</v>
      </c>
      <c r="B13" s="5" t="s">
        <v>38</v>
      </c>
      <c r="C13" s="6">
        <v>9200</v>
      </c>
      <c r="D13" s="7" t="s">
        <v>53</v>
      </c>
      <c r="E13" s="8">
        <v>7</v>
      </c>
      <c r="F13" s="7" t="s">
        <v>58</v>
      </c>
      <c r="G13" s="16">
        <v>38028</v>
      </c>
      <c r="H13" s="9"/>
    </row>
    <row r="14" spans="1:8" ht="15.95" customHeight="1">
      <c r="A14" s="4" t="s">
        <v>11</v>
      </c>
      <c r="B14" s="5" t="s">
        <v>39</v>
      </c>
      <c r="C14" s="6">
        <v>6800</v>
      </c>
      <c r="D14" s="7" t="s">
        <v>53</v>
      </c>
      <c r="E14" s="8">
        <v>10</v>
      </c>
      <c r="F14" s="7" t="s">
        <v>59</v>
      </c>
      <c r="G14" s="16">
        <v>38028</v>
      </c>
      <c r="H14" s="9"/>
    </row>
    <row r="15" spans="1:8" ht="15.95" customHeight="1">
      <c r="A15" s="4" t="s">
        <v>12</v>
      </c>
      <c r="B15" s="5" t="s">
        <v>40</v>
      </c>
      <c r="C15" s="6">
        <v>5900</v>
      </c>
      <c r="D15" s="7" t="s">
        <v>53</v>
      </c>
      <c r="E15" s="8">
        <v>8</v>
      </c>
      <c r="F15" s="7" t="s">
        <v>57</v>
      </c>
      <c r="G15" s="16">
        <v>38029</v>
      </c>
      <c r="H15" s="9"/>
    </row>
    <row r="16" spans="1:8" ht="15.95" customHeight="1">
      <c r="A16" s="4" t="s">
        <v>13</v>
      </c>
      <c r="B16" s="5" t="s">
        <v>41</v>
      </c>
      <c r="C16" s="6">
        <v>6500</v>
      </c>
      <c r="D16" s="7" t="s">
        <v>53</v>
      </c>
      <c r="E16" s="8">
        <v>4.5</v>
      </c>
      <c r="F16" s="7" t="s">
        <v>60</v>
      </c>
      <c r="G16" s="16">
        <v>38029</v>
      </c>
      <c r="H16" s="9"/>
    </row>
    <row r="17" spans="1:8" ht="15.95" customHeight="1">
      <c r="A17" s="4" t="s">
        <v>14</v>
      </c>
      <c r="B17" s="5" t="s">
        <v>42</v>
      </c>
      <c r="C17" s="6">
        <v>12300</v>
      </c>
      <c r="D17" s="7" t="s">
        <v>53</v>
      </c>
      <c r="E17" s="8">
        <v>9.5</v>
      </c>
      <c r="F17" s="7" t="s">
        <v>55</v>
      </c>
      <c r="G17" s="16">
        <v>38030</v>
      </c>
      <c r="H17" s="9"/>
    </row>
    <row r="18" spans="1:8" ht="15.95" customHeight="1">
      <c r="A18" s="4" t="s">
        <v>15</v>
      </c>
      <c r="B18" s="5" t="s">
        <v>43</v>
      </c>
      <c r="C18" s="6">
        <v>15200</v>
      </c>
      <c r="D18" s="7" t="s">
        <v>54</v>
      </c>
      <c r="E18" s="8">
        <v>6</v>
      </c>
      <c r="F18" s="7" t="s">
        <v>56</v>
      </c>
      <c r="G18" s="16">
        <v>38030</v>
      </c>
      <c r="H18" s="9"/>
    </row>
    <row r="19" spans="1:8" ht="15.95" customHeight="1">
      <c r="A19" s="4" t="s">
        <v>16</v>
      </c>
      <c r="B19" s="5" t="s">
        <v>44</v>
      </c>
      <c r="C19" s="6">
        <v>16300</v>
      </c>
      <c r="D19" s="7" t="s">
        <v>52</v>
      </c>
      <c r="E19" s="8">
        <v>4.5</v>
      </c>
      <c r="F19" s="7" t="s">
        <v>55</v>
      </c>
      <c r="G19" s="16">
        <v>38028</v>
      </c>
      <c r="H19" s="9"/>
    </row>
    <row r="20" spans="1:8" ht="15.95" customHeight="1">
      <c r="A20" s="4" t="s">
        <v>17</v>
      </c>
      <c r="B20" s="5" t="s">
        <v>45</v>
      </c>
      <c r="C20" s="6">
        <v>15600</v>
      </c>
      <c r="D20" s="7" t="s">
        <v>54</v>
      </c>
      <c r="E20" s="8">
        <v>3</v>
      </c>
      <c r="F20" s="7" t="s">
        <v>56</v>
      </c>
      <c r="G20" s="16">
        <v>38028</v>
      </c>
      <c r="H20" s="9"/>
    </row>
    <row r="21" spans="1:8" ht="15.95" customHeight="1">
      <c r="A21" s="4" t="s">
        <v>18</v>
      </c>
      <c r="B21" s="5" t="s">
        <v>46</v>
      </c>
      <c r="C21" s="6">
        <v>11500</v>
      </c>
      <c r="D21" s="7" t="s">
        <v>54</v>
      </c>
      <c r="E21" s="8">
        <v>2</v>
      </c>
      <c r="F21" s="7" t="s">
        <v>62</v>
      </c>
      <c r="G21" s="16">
        <v>38029</v>
      </c>
      <c r="H21" s="9"/>
    </row>
    <row r="22" spans="1:8" ht="15.95" customHeight="1">
      <c r="A22" s="4" t="s">
        <v>19</v>
      </c>
      <c r="B22" s="5" t="s">
        <v>47</v>
      </c>
      <c r="C22" s="6">
        <v>10500</v>
      </c>
      <c r="D22" s="7" t="s">
        <v>53</v>
      </c>
      <c r="E22" s="8">
        <v>2</v>
      </c>
      <c r="F22" s="7" t="s">
        <v>61</v>
      </c>
      <c r="G22" s="16">
        <v>38029</v>
      </c>
      <c r="H22" s="9"/>
    </row>
    <row r="23" spans="1:8" ht="15.95" customHeight="1">
      <c r="A23" s="4" t="s">
        <v>20</v>
      </c>
      <c r="B23" s="5" t="s">
        <v>48</v>
      </c>
      <c r="C23" s="6">
        <v>9900</v>
      </c>
      <c r="D23" s="7" t="s">
        <v>53</v>
      </c>
      <c r="E23" s="8">
        <v>2</v>
      </c>
      <c r="F23" s="7" t="s">
        <v>57</v>
      </c>
      <c r="G23" s="16">
        <v>38030</v>
      </c>
      <c r="H23" s="9"/>
    </row>
    <row r="24" spans="1:8" ht="15.95" customHeight="1">
      <c r="A24" s="4" t="s">
        <v>21</v>
      </c>
      <c r="B24" s="5" t="s">
        <v>49</v>
      </c>
      <c r="C24" s="6">
        <v>6700</v>
      </c>
      <c r="D24" s="7" t="s">
        <v>53</v>
      </c>
      <c r="E24" s="8">
        <v>1.8</v>
      </c>
      <c r="F24" s="7" t="s">
        <v>55</v>
      </c>
      <c r="G24" s="16">
        <v>38030</v>
      </c>
      <c r="H24" s="9"/>
    </row>
    <row r="25" spans="1:8" ht="15.95" customHeight="1">
      <c r="A25" s="4" t="s">
        <v>22</v>
      </c>
      <c r="B25" s="5" t="s">
        <v>50</v>
      </c>
      <c r="C25" s="6">
        <v>9600</v>
      </c>
      <c r="D25" s="7" t="s">
        <v>53</v>
      </c>
      <c r="E25" s="8">
        <v>2</v>
      </c>
      <c r="F25" s="7" t="s">
        <v>58</v>
      </c>
      <c r="G25" s="16">
        <v>38031</v>
      </c>
      <c r="H25" s="9"/>
    </row>
    <row r="26" spans="1:8" ht="15.95" customHeight="1" thickBot="1">
      <c r="A26" s="10" t="s">
        <v>23</v>
      </c>
      <c r="B26" s="11" t="s">
        <v>51</v>
      </c>
      <c r="C26" s="12">
        <v>7500</v>
      </c>
      <c r="D26" s="13" t="s">
        <v>53</v>
      </c>
      <c r="E26" s="14">
        <v>5</v>
      </c>
      <c r="F26" s="13" t="s">
        <v>59</v>
      </c>
      <c r="G26" s="17">
        <v>38031</v>
      </c>
      <c r="H26" s="15"/>
    </row>
  </sheetData>
  <mergeCells count="1">
    <mergeCell ref="A1:H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8"/>
  <sheetViews>
    <sheetView workbookViewId="0"/>
  </sheetViews>
  <sheetFormatPr defaultRowHeight="14.25"/>
  <cols>
    <col min="1" max="1" width="9.75" customWidth="1"/>
    <col min="2" max="2" width="13.375" customWidth="1"/>
    <col min="3" max="3" width="9.375" customWidth="1"/>
    <col min="4" max="4" width="12.125" customWidth="1"/>
    <col min="5" max="5" width="11.75" customWidth="1"/>
    <col min="6" max="6" width="14" customWidth="1"/>
    <col min="7" max="7" width="15" customWidth="1"/>
  </cols>
  <sheetData>
    <row r="1" spans="1:7" ht="19.5">
      <c r="A1" s="36" t="s">
        <v>95</v>
      </c>
      <c r="B1" s="36"/>
      <c r="C1" s="36"/>
      <c r="D1" s="36"/>
      <c r="E1" s="36"/>
      <c r="F1" s="36"/>
      <c r="G1" s="36"/>
    </row>
    <row r="2" spans="1:7">
      <c r="A2" s="22" t="s">
        <v>93</v>
      </c>
      <c r="B2" s="22" t="s">
        <v>68</v>
      </c>
      <c r="C2" s="22" t="s">
        <v>87</v>
      </c>
      <c r="D2" s="22" t="s">
        <v>91</v>
      </c>
      <c r="E2" s="22" t="s">
        <v>94</v>
      </c>
      <c r="F2" s="22" t="s">
        <v>96</v>
      </c>
      <c r="G2" s="22" t="s">
        <v>92</v>
      </c>
    </row>
    <row r="3" spans="1:7">
      <c r="A3" s="18" t="s">
        <v>69</v>
      </c>
      <c r="B3" s="18" t="s">
        <v>70</v>
      </c>
      <c r="C3" s="20" t="s">
        <v>88</v>
      </c>
      <c r="D3" s="23">
        <v>9.5</v>
      </c>
      <c r="E3" s="24">
        <v>142690</v>
      </c>
      <c r="F3" s="27">
        <v>0.9</v>
      </c>
      <c r="G3" s="29">
        <f>D3*E3*F3</f>
        <v>1219999.5</v>
      </c>
    </row>
    <row r="4" spans="1:7">
      <c r="A4" s="18" t="s">
        <v>1</v>
      </c>
      <c r="B4" s="18" t="s">
        <v>71</v>
      </c>
      <c r="C4" s="20" t="s">
        <v>88</v>
      </c>
      <c r="D4" s="23">
        <v>2</v>
      </c>
      <c r="E4" s="24">
        <v>258800</v>
      </c>
      <c r="F4" s="27">
        <v>0.85</v>
      </c>
      <c r="G4" s="29">
        <f t="shared" ref="G4:G18" si="0">D4*E4*F4</f>
        <v>439960</v>
      </c>
    </row>
    <row r="5" spans="1:7">
      <c r="A5" s="19" t="s">
        <v>2</v>
      </c>
      <c r="B5" s="19" t="s">
        <v>72</v>
      </c>
      <c r="C5" s="21" t="s">
        <v>88</v>
      </c>
      <c r="D5" s="25">
        <v>2.5</v>
      </c>
      <c r="E5" s="26">
        <v>198700</v>
      </c>
      <c r="F5" s="28">
        <v>0.92</v>
      </c>
      <c r="G5" s="30">
        <f t="shared" si="0"/>
        <v>457010</v>
      </c>
    </row>
    <row r="6" spans="1:7">
      <c r="A6" s="19" t="s">
        <v>3</v>
      </c>
      <c r="B6" s="19" t="s">
        <v>73</v>
      </c>
      <c r="C6" s="21" t="s">
        <v>88</v>
      </c>
      <c r="D6" s="25">
        <v>7.5</v>
      </c>
      <c r="E6" s="26">
        <v>102300</v>
      </c>
      <c r="F6" s="28">
        <v>0.88</v>
      </c>
      <c r="G6" s="30">
        <f t="shared" si="0"/>
        <v>675180</v>
      </c>
    </row>
    <row r="7" spans="1:7">
      <c r="A7" s="18" t="s">
        <v>4</v>
      </c>
      <c r="B7" s="18" t="s">
        <v>74</v>
      </c>
      <c r="C7" s="20" t="s">
        <v>88</v>
      </c>
      <c r="D7" s="23">
        <v>1.5</v>
      </c>
      <c r="E7" s="24">
        <v>98600</v>
      </c>
      <c r="F7" s="27">
        <v>0.86</v>
      </c>
      <c r="G7" s="29">
        <f t="shared" si="0"/>
        <v>127194</v>
      </c>
    </row>
    <row r="8" spans="1:7">
      <c r="A8" s="18" t="s">
        <v>5</v>
      </c>
      <c r="B8" s="18" t="s">
        <v>75</v>
      </c>
      <c r="C8" s="20" t="s">
        <v>88</v>
      </c>
      <c r="D8" s="23">
        <v>6</v>
      </c>
      <c r="E8" s="24">
        <v>65000</v>
      </c>
      <c r="F8" s="27">
        <v>0.92</v>
      </c>
      <c r="G8" s="29">
        <f t="shared" si="0"/>
        <v>358800</v>
      </c>
    </row>
    <row r="9" spans="1:7">
      <c r="A9" s="19" t="s">
        <v>6</v>
      </c>
      <c r="B9" s="19" t="s">
        <v>76</v>
      </c>
      <c r="C9" s="21" t="s">
        <v>89</v>
      </c>
      <c r="D9" s="25">
        <v>12</v>
      </c>
      <c r="E9" s="26">
        <v>86700</v>
      </c>
      <c r="F9" s="28">
        <v>0.95</v>
      </c>
      <c r="G9" s="30">
        <f t="shared" si="0"/>
        <v>988380</v>
      </c>
    </row>
    <row r="10" spans="1:7">
      <c r="A10" s="19" t="s">
        <v>7</v>
      </c>
      <c r="B10" s="19" t="s">
        <v>77</v>
      </c>
      <c r="C10" s="21" t="s">
        <v>90</v>
      </c>
      <c r="D10" s="25">
        <v>5</v>
      </c>
      <c r="E10" s="26">
        <v>104500</v>
      </c>
      <c r="F10" s="28">
        <v>0.93</v>
      </c>
      <c r="G10" s="30">
        <f t="shared" si="0"/>
        <v>485925</v>
      </c>
    </row>
    <row r="11" spans="1:7">
      <c r="A11" s="18" t="s">
        <v>78</v>
      </c>
      <c r="B11" s="18" t="s">
        <v>79</v>
      </c>
      <c r="C11" s="20" t="s">
        <v>88</v>
      </c>
      <c r="D11" s="23">
        <v>9</v>
      </c>
      <c r="E11" s="24">
        <v>96000</v>
      </c>
      <c r="F11" s="27">
        <v>0.85</v>
      </c>
      <c r="G11" s="29">
        <f t="shared" si="0"/>
        <v>734400</v>
      </c>
    </row>
    <row r="12" spans="1:7">
      <c r="A12" s="18" t="s">
        <v>9</v>
      </c>
      <c r="B12" s="18" t="s">
        <v>80</v>
      </c>
      <c r="C12" s="20" t="s">
        <v>89</v>
      </c>
      <c r="D12" s="23">
        <v>7.5</v>
      </c>
      <c r="E12" s="24">
        <v>54000</v>
      </c>
      <c r="F12" s="27">
        <v>0.8</v>
      </c>
      <c r="G12" s="29">
        <f t="shared" si="0"/>
        <v>324000</v>
      </c>
    </row>
    <row r="13" spans="1:7">
      <c r="A13" s="19" t="s">
        <v>10</v>
      </c>
      <c r="B13" s="19" t="s">
        <v>81</v>
      </c>
      <c r="C13" s="21" t="s">
        <v>89</v>
      </c>
      <c r="D13" s="25">
        <v>7</v>
      </c>
      <c r="E13" s="26">
        <v>102200</v>
      </c>
      <c r="F13" s="28">
        <v>0.85</v>
      </c>
      <c r="G13" s="30">
        <f t="shared" si="0"/>
        <v>608090</v>
      </c>
    </row>
    <row r="14" spans="1:7">
      <c r="A14" s="19" t="s">
        <v>11</v>
      </c>
      <c r="B14" s="19" t="s">
        <v>82</v>
      </c>
      <c r="C14" s="21" t="s">
        <v>89</v>
      </c>
      <c r="D14" s="25">
        <v>10</v>
      </c>
      <c r="E14" s="26">
        <v>94900</v>
      </c>
      <c r="F14" s="28">
        <v>0.88</v>
      </c>
      <c r="G14" s="30">
        <f t="shared" si="0"/>
        <v>835120</v>
      </c>
    </row>
    <row r="15" spans="1:7">
      <c r="A15" s="18" t="s">
        <v>12</v>
      </c>
      <c r="B15" s="18" t="s">
        <v>83</v>
      </c>
      <c r="C15" s="20" t="s">
        <v>89</v>
      </c>
      <c r="D15" s="23">
        <v>8</v>
      </c>
      <c r="E15" s="24">
        <v>37000</v>
      </c>
      <c r="F15" s="27">
        <v>0.88</v>
      </c>
      <c r="G15" s="29">
        <f t="shared" si="0"/>
        <v>260480</v>
      </c>
    </row>
    <row r="16" spans="1:7">
      <c r="A16" s="18" t="s">
        <v>13</v>
      </c>
      <c r="B16" s="18" t="s">
        <v>84</v>
      </c>
      <c r="C16" s="20" t="s">
        <v>89</v>
      </c>
      <c r="D16" s="23">
        <v>4.5</v>
      </c>
      <c r="E16" s="24">
        <v>32400</v>
      </c>
      <c r="F16" s="27">
        <v>0.92</v>
      </c>
      <c r="G16" s="29">
        <f t="shared" si="0"/>
        <v>134136</v>
      </c>
    </row>
    <row r="17" spans="1:7">
      <c r="A17" s="19" t="s">
        <v>14</v>
      </c>
      <c r="B17" s="19" t="s">
        <v>85</v>
      </c>
      <c r="C17" s="21" t="s">
        <v>89</v>
      </c>
      <c r="D17" s="25">
        <v>9.5</v>
      </c>
      <c r="E17" s="26">
        <v>186700</v>
      </c>
      <c r="F17" s="28">
        <v>0.9</v>
      </c>
      <c r="G17" s="30">
        <f t="shared" si="0"/>
        <v>1596285</v>
      </c>
    </row>
    <row r="18" spans="1:7">
      <c r="A18" s="19" t="s">
        <v>15</v>
      </c>
      <c r="B18" s="19" t="s">
        <v>86</v>
      </c>
      <c r="C18" s="21" t="s">
        <v>90</v>
      </c>
      <c r="D18" s="25">
        <v>6</v>
      </c>
      <c r="E18" s="26">
        <v>132400</v>
      </c>
      <c r="F18" s="28">
        <v>0.87</v>
      </c>
      <c r="G18" s="30">
        <f t="shared" si="0"/>
        <v>691128</v>
      </c>
    </row>
  </sheetData>
  <mergeCells count="1">
    <mergeCell ref="A1:G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54"/>
  <sheetViews>
    <sheetView workbookViewId="0">
      <selection activeCell="A20" sqref="A20"/>
    </sheetView>
  </sheetViews>
  <sheetFormatPr defaultRowHeight="14.25"/>
  <cols>
    <col min="1" max="1" width="15.5" customWidth="1"/>
    <col min="2" max="2" width="13.875" customWidth="1"/>
    <col min="3" max="3" width="15.125" customWidth="1"/>
    <col min="4" max="4" width="18.625" customWidth="1"/>
    <col min="5" max="5" width="9.5" customWidth="1"/>
    <col min="6" max="6" width="10.875" customWidth="1"/>
    <col min="7" max="7" width="9.25" customWidth="1"/>
    <col min="8" max="8" width="8.5" customWidth="1"/>
    <col min="9" max="9" width="8.125" customWidth="1"/>
    <col min="10" max="10" width="8.75" customWidth="1"/>
    <col min="11" max="11" width="13.25" customWidth="1"/>
    <col min="12" max="12" width="9.25" customWidth="1"/>
    <col min="13" max="13" width="8.5" customWidth="1"/>
    <col min="14" max="14" width="9.25" customWidth="1"/>
  </cols>
  <sheetData>
    <row r="1" spans="1:21" ht="36" customHeight="1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8"/>
      <c r="N1" s="38"/>
    </row>
    <row r="2" spans="1:21" ht="15" thickBot="1">
      <c r="A2" s="37" t="s">
        <v>112</v>
      </c>
      <c r="B2" s="37"/>
      <c r="C2" s="37"/>
      <c r="D2" s="37"/>
      <c r="E2" s="37"/>
      <c r="F2" s="37"/>
      <c r="G2" s="37"/>
      <c r="H2" s="37" t="s">
        <v>114</v>
      </c>
      <c r="I2" s="37"/>
      <c r="J2" s="37"/>
      <c r="K2" s="37"/>
      <c r="L2" s="37" t="s">
        <v>113</v>
      </c>
      <c r="M2" s="37"/>
      <c r="N2" s="37"/>
      <c r="O2" s="32"/>
      <c r="P2" s="32"/>
      <c r="Q2" s="32"/>
      <c r="R2" s="32"/>
      <c r="S2" s="32"/>
      <c r="T2" s="32"/>
      <c r="U2" s="32"/>
    </row>
    <row r="3" spans="1:21" ht="24.75" customHeight="1" thickTop="1">
      <c r="A3" s="52" t="s">
        <v>115</v>
      </c>
      <c r="B3" s="53" t="s">
        <v>116</v>
      </c>
      <c r="C3" s="53" t="s">
        <v>117</v>
      </c>
      <c r="D3" s="50" t="s">
        <v>101</v>
      </c>
      <c r="E3" s="50" t="s">
        <v>102</v>
      </c>
      <c r="F3" s="50" t="s">
        <v>99</v>
      </c>
      <c r="G3" s="50" t="s">
        <v>103</v>
      </c>
      <c r="H3" s="50" t="s">
        <v>104</v>
      </c>
      <c r="I3" s="50" t="s">
        <v>105</v>
      </c>
      <c r="J3" s="50" t="s">
        <v>106</v>
      </c>
      <c r="K3" s="50" t="s">
        <v>103</v>
      </c>
      <c r="L3" s="51" t="s">
        <v>107</v>
      </c>
      <c r="M3" s="31"/>
      <c r="N3" s="31"/>
    </row>
    <row r="4" spans="1:21" ht="15.75">
      <c r="A4" s="47">
        <v>1</v>
      </c>
      <c r="B4" s="54" t="s">
        <v>119</v>
      </c>
      <c r="C4" s="39" t="s">
        <v>98</v>
      </c>
      <c r="D4" s="40">
        <v>2300</v>
      </c>
      <c r="E4" s="40">
        <v>2200</v>
      </c>
      <c r="F4" s="40">
        <v>500</v>
      </c>
      <c r="G4" s="41">
        <f>SUM(D4:F4)</f>
        <v>5000</v>
      </c>
      <c r="H4" s="40"/>
      <c r="I4" s="40">
        <v>50</v>
      </c>
      <c r="J4" s="40"/>
      <c r="K4" s="40">
        <f>SUM(H4:J4)</f>
        <v>50</v>
      </c>
      <c r="L4" s="42">
        <f>G4-K4</f>
        <v>4950</v>
      </c>
    </row>
    <row r="5" spans="1:21" ht="15.75">
      <c r="A5" s="47">
        <v>2</v>
      </c>
      <c r="B5" s="54" t="s">
        <v>121</v>
      </c>
      <c r="C5" s="39" t="s">
        <v>98</v>
      </c>
      <c r="D5" s="40">
        <v>2100</v>
      </c>
      <c r="E5" s="40">
        <v>2300</v>
      </c>
      <c r="F5" s="40">
        <v>500</v>
      </c>
      <c r="G5" s="41">
        <f t="shared" ref="G5:G19" si="0">SUM(D5:F5)</f>
        <v>4900</v>
      </c>
      <c r="H5" s="40"/>
      <c r="I5" s="40"/>
      <c r="J5" s="40"/>
      <c r="K5" s="40">
        <f t="shared" ref="K5:K19" si="1">SUM(H5:J5)</f>
        <v>0</v>
      </c>
      <c r="L5" s="42">
        <f>G5-K5</f>
        <v>4900</v>
      </c>
    </row>
    <row r="6" spans="1:21" ht="15.75">
      <c r="A6" s="47">
        <v>3</v>
      </c>
      <c r="B6" s="54" t="s">
        <v>123</v>
      </c>
      <c r="C6" s="39" t="s">
        <v>98</v>
      </c>
      <c r="D6" s="40">
        <v>2200</v>
      </c>
      <c r="E6" s="40">
        <v>2300</v>
      </c>
      <c r="F6" s="40">
        <v>500</v>
      </c>
      <c r="G6" s="41">
        <f t="shared" si="0"/>
        <v>5000</v>
      </c>
      <c r="H6" s="40"/>
      <c r="I6" s="40">
        <v>50</v>
      </c>
      <c r="J6" s="40"/>
      <c r="K6" s="40">
        <f t="shared" si="1"/>
        <v>50</v>
      </c>
      <c r="L6" s="42">
        <f>G6-K6</f>
        <v>4950</v>
      </c>
    </row>
    <row r="7" spans="1:21" ht="15.75">
      <c r="A7" s="47">
        <v>4</v>
      </c>
      <c r="B7" s="54" t="s">
        <v>125</v>
      </c>
      <c r="C7" s="39" t="s">
        <v>98</v>
      </c>
      <c r="D7" s="40">
        <v>2100</v>
      </c>
      <c r="E7" s="40">
        <v>2300</v>
      </c>
      <c r="F7" s="40">
        <v>500</v>
      </c>
      <c r="G7" s="41">
        <f t="shared" si="0"/>
        <v>4900</v>
      </c>
      <c r="H7" s="40"/>
      <c r="I7" s="40"/>
      <c r="J7" s="40"/>
      <c r="K7" s="40">
        <f t="shared" si="1"/>
        <v>0</v>
      </c>
      <c r="L7" s="42">
        <f>G7-K7</f>
        <v>4900</v>
      </c>
    </row>
    <row r="8" spans="1:21" ht="15.75">
      <c r="A8" s="47">
        <v>5</v>
      </c>
      <c r="B8" s="54" t="s">
        <v>127</v>
      </c>
      <c r="C8" s="39" t="s">
        <v>98</v>
      </c>
      <c r="D8" s="40">
        <v>2300</v>
      </c>
      <c r="E8" s="40">
        <v>2300</v>
      </c>
      <c r="F8" s="40">
        <v>500</v>
      </c>
      <c r="G8" s="41">
        <f t="shared" si="0"/>
        <v>5100</v>
      </c>
      <c r="H8" s="40"/>
      <c r="I8" s="40"/>
      <c r="J8" s="40"/>
      <c r="K8" s="40">
        <f t="shared" si="1"/>
        <v>0</v>
      </c>
      <c r="L8" s="42">
        <f>G8-K8</f>
        <v>5100</v>
      </c>
    </row>
    <row r="9" spans="1:21" ht="15.75">
      <c r="A9" s="47">
        <v>6</v>
      </c>
      <c r="B9" s="54" t="s">
        <v>129</v>
      </c>
      <c r="C9" s="39" t="s">
        <v>98</v>
      </c>
      <c r="D9" s="40">
        <v>2500</v>
      </c>
      <c r="E9" s="40">
        <v>2000</v>
      </c>
      <c r="F9" s="40">
        <v>400</v>
      </c>
      <c r="G9" s="41">
        <f>SUM(D9:F9)</f>
        <v>4900</v>
      </c>
      <c r="H9" s="40"/>
      <c r="I9" s="40">
        <v>150</v>
      </c>
      <c r="J9" s="40"/>
      <c r="K9" s="40">
        <f t="shared" si="1"/>
        <v>150</v>
      </c>
      <c r="L9" s="42">
        <f>G9-K9</f>
        <v>4750</v>
      </c>
    </row>
    <row r="10" spans="1:21" ht="15.75">
      <c r="A10" s="47">
        <v>7</v>
      </c>
      <c r="B10" s="54" t="s">
        <v>131</v>
      </c>
      <c r="C10" s="39" t="s">
        <v>97</v>
      </c>
      <c r="D10" s="40">
        <v>1500</v>
      </c>
      <c r="E10" s="40">
        <v>2700</v>
      </c>
      <c r="F10" s="40">
        <v>500</v>
      </c>
      <c r="G10" s="41">
        <f t="shared" si="0"/>
        <v>4700</v>
      </c>
      <c r="H10" s="40"/>
      <c r="I10" s="40"/>
      <c r="J10" s="40"/>
      <c r="K10" s="40">
        <f t="shared" si="1"/>
        <v>0</v>
      </c>
      <c r="L10" s="42">
        <f>G10-K10</f>
        <v>4700</v>
      </c>
    </row>
    <row r="11" spans="1:21" ht="15.75">
      <c r="A11" s="47">
        <v>8</v>
      </c>
      <c r="B11" s="54" t="s">
        <v>133</v>
      </c>
      <c r="C11" s="39" t="s">
        <v>97</v>
      </c>
      <c r="D11" s="40">
        <v>1500</v>
      </c>
      <c r="E11" s="40">
        <v>2500</v>
      </c>
      <c r="F11" s="40">
        <v>500</v>
      </c>
      <c r="G11" s="41">
        <f t="shared" si="0"/>
        <v>4500</v>
      </c>
      <c r="H11" s="40"/>
      <c r="I11" s="40"/>
      <c r="J11" s="40"/>
      <c r="K11" s="40">
        <f t="shared" si="1"/>
        <v>0</v>
      </c>
      <c r="L11" s="42">
        <f>G11-K11</f>
        <v>4500</v>
      </c>
    </row>
    <row r="12" spans="1:21" ht="15.75">
      <c r="A12" s="47">
        <v>9</v>
      </c>
      <c r="B12" s="54" t="s">
        <v>135</v>
      </c>
      <c r="C12" s="39" t="s">
        <v>97</v>
      </c>
      <c r="D12" s="40">
        <v>1500</v>
      </c>
      <c r="E12" s="40">
        <v>2500</v>
      </c>
      <c r="F12" s="40">
        <v>500</v>
      </c>
      <c r="G12" s="41">
        <f t="shared" si="0"/>
        <v>4500</v>
      </c>
      <c r="H12" s="40"/>
      <c r="I12" s="40"/>
      <c r="J12" s="40">
        <v>150</v>
      </c>
      <c r="K12" s="40">
        <f t="shared" si="1"/>
        <v>150</v>
      </c>
      <c r="L12" s="42">
        <f>G12-K12</f>
        <v>4350</v>
      </c>
    </row>
    <row r="13" spans="1:21" ht="15.75">
      <c r="A13" s="47">
        <v>10</v>
      </c>
      <c r="B13" s="54" t="s">
        <v>137</v>
      </c>
      <c r="C13" s="39" t="s">
        <v>97</v>
      </c>
      <c r="D13" s="40">
        <v>1500</v>
      </c>
      <c r="E13" s="40">
        <v>2400</v>
      </c>
      <c r="F13" s="40">
        <v>500</v>
      </c>
      <c r="G13" s="41">
        <f t="shared" si="0"/>
        <v>4400</v>
      </c>
      <c r="H13" s="40"/>
      <c r="I13" s="40"/>
      <c r="J13" s="40"/>
      <c r="K13" s="40">
        <f t="shared" si="1"/>
        <v>0</v>
      </c>
      <c r="L13" s="42">
        <f>G13-K13</f>
        <v>4400</v>
      </c>
    </row>
    <row r="14" spans="1:21" ht="15.75">
      <c r="A14" s="47">
        <v>11</v>
      </c>
      <c r="B14" s="54" t="s">
        <v>139</v>
      </c>
      <c r="C14" s="39" t="s">
        <v>97</v>
      </c>
      <c r="D14" s="40">
        <v>1500</v>
      </c>
      <c r="E14" s="40">
        <v>2300</v>
      </c>
      <c r="F14" s="40">
        <v>500</v>
      </c>
      <c r="G14" s="41">
        <f t="shared" si="0"/>
        <v>4300</v>
      </c>
      <c r="H14" s="40"/>
      <c r="I14" s="40"/>
      <c r="J14" s="40"/>
      <c r="K14" s="40">
        <f t="shared" si="1"/>
        <v>0</v>
      </c>
      <c r="L14" s="42">
        <f>G14-K14</f>
        <v>4300</v>
      </c>
    </row>
    <row r="15" spans="1:21" ht="15.75">
      <c r="A15" s="47">
        <v>12</v>
      </c>
      <c r="B15" s="54" t="s">
        <v>141</v>
      </c>
      <c r="C15" s="39" t="s">
        <v>97</v>
      </c>
      <c r="D15" s="40">
        <v>1500</v>
      </c>
      <c r="E15" s="40">
        <v>2100</v>
      </c>
      <c r="F15" s="40">
        <v>400</v>
      </c>
      <c r="G15" s="41">
        <f t="shared" si="0"/>
        <v>4000</v>
      </c>
      <c r="H15" s="40"/>
      <c r="I15" s="40">
        <v>100</v>
      </c>
      <c r="J15" s="40"/>
      <c r="K15" s="40">
        <f t="shared" si="1"/>
        <v>100</v>
      </c>
      <c r="L15" s="42">
        <f>G15-K15</f>
        <v>3900</v>
      </c>
    </row>
    <row r="16" spans="1:21" ht="15.75">
      <c r="A16" s="47">
        <v>13</v>
      </c>
      <c r="B16" s="54" t="s">
        <v>143</v>
      </c>
      <c r="C16" s="39" t="s">
        <v>97</v>
      </c>
      <c r="D16" s="40">
        <v>1000</v>
      </c>
      <c r="E16" s="40">
        <v>700</v>
      </c>
      <c r="F16" s="40">
        <v>300</v>
      </c>
      <c r="G16" s="41">
        <f t="shared" si="0"/>
        <v>2000</v>
      </c>
      <c r="H16" s="40">
        <v>40</v>
      </c>
      <c r="I16" s="40"/>
      <c r="J16" s="40"/>
      <c r="K16" s="40">
        <f t="shared" si="1"/>
        <v>40</v>
      </c>
      <c r="L16" s="42">
        <f>G16-K16</f>
        <v>1960</v>
      </c>
    </row>
    <row r="17" spans="1:12" ht="15.75">
      <c r="A17" s="47">
        <v>14</v>
      </c>
      <c r="B17" s="54" t="s">
        <v>145</v>
      </c>
      <c r="C17" s="39" t="s">
        <v>97</v>
      </c>
      <c r="D17" s="40">
        <v>1700</v>
      </c>
      <c r="E17" s="40">
        <v>1900</v>
      </c>
      <c r="F17" s="40">
        <v>300</v>
      </c>
      <c r="G17" s="41">
        <f t="shared" si="0"/>
        <v>3900</v>
      </c>
      <c r="H17" s="40"/>
      <c r="I17" s="40">
        <v>100</v>
      </c>
      <c r="J17" s="40"/>
      <c r="K17" s="40">
        <f t="shared" si="1"/>
        <v>100</v>
      </c>
      <c r="L17" s="42">
        <f>G17-K17</f>
        <v>3800</v>
      </c>
    </row>
    <row r="18" spans="1:12" ht="15.75">
      <c r="A18" s="47">
        <v>15</v>
      </c>
      <c r="B18" s="54" t="s">
        <v>147</v>
      </c>
      <c r="C18" s="39" t="s">
        <v>97</v>
      </c>
      <c r="D18" s="40">
        <v>1300</v>
      </c>
      <c r="E18" s="40">
        <v>800</v>
      </c>
      <c r="F18" s="40">
        <v>300</v>
      </c>
      <c r="G18" s="41">
        <f t="shared" si="0"/>
        <v>2400</v>
      </c>
      <c r="H18" s="40">
        <v>20</v>
      </c>
      <c r="I18" s="40">
        <v>300</v>
      </c>
      <c r="J18" s="40"/>
      <c r="K18" s="40">
        <f t="shared" si="1"/>
        <v>320</v>
      </c>
      <c r="L18" s="42">
        <f>G18-K18</f>
        <v>2080</v>
      </c>
    </row>
    <row r="19" spans="1:12" ht="16.5" thickBot="1">
      <c r="A19" s="48">
        <v>16</v>
      </c>
      <c r="B19" s="55" t="s">
        <v>149</v>
      </c>
      <c r="C19" s="43" t="s">
        <v>100</v>
      </c>
      <c r="D19" s="44">
        <v>500</v>
      </c>
      <c r="E19" s="44">
        <v>0</v>
      </c>
      <c r="F19" s="44">
        <v>100</v>
      </c>
      <c r="G19" s="45">
        <f t="shared" si="0"/>
        <v>600</v>
      </c>
      <c r="H19" s="44">
        <v>0</v>
      </c>
      <c r="I19" s="44">
        <v>0</v>
      </c>
      <c r="J19" s="44">
        <v>0</v>
      </c>
      <c r="K19" s="44">
        <f t="shared" si="1"/>
        <v>0</v>
      </c>
      <c r="L19" s="46">
        <f>G19-K19</f>
        <v>600</v>
      </c>
    </row>
    <row r="20" spans="1:12" ht="15" thickTop="1">
      <c r="B20" s="56" t="s">
        <v>153</v>
      </c>
    </row>
    <row r="21" spans="1:12">
      <c r="A21" s="56" t="s">
        <v>150</v>
      </c>
      <c r="B21" t="s">
        <v>152</v>
      </c>
      <c r="C21" t="s">
        <v>154</v>
      </c>
      <c r="D21" t="s">
        <v>155</v>
      </c>
    </row>
    <row r="22" spans="1:12">
      <c r="A22" s="33" t="s">
        <v>144</v>
      </c>
      <c r="B22" s="58">
        <v>3900</v>
      </c>
      <c r="C22" s="58">
        <v>100</v>
      </c>
      <c r="D22" s="58">
        <v>3800</v>
      </c>
    </row>
    <row r="23" spans="1:12">
      <c r="A23" s="57" t="s">
        <v>110</v>
      </c>
      <c r="B23" s="58">
        <v>3900</v>
      </c>
      <c r="C23" s="58">
        <v>100</v>
      </c>
      <c r="D23" s="58">
        <v>3800</v>
      </c>
    </row>
    <row r="24" spans="1:12">
      <c r="A24" s="33" t="s">
        <v>134</v>
      </c>
      <c r="B24" s="58">
        <v>4500</v>
      </c>
      <c r="C24" s="58">
        <v>150</v>
      </c>
      <c r="D24" s="58">
        <v>4350</v>
      </c>
    </row>
    <row r="25" spans="1:12">
      <c r="A25" s="57" t="s">
        <v>110</v>
      </c>
      <c r="B25" s="58">
        <v>4500</v>
      </c>
      <c r="C25" s="58">
        <v>150</v>
      </c>
      <c r="D25" s="58">
        <v>4350</v>
      </c>
      <c r="E25" s="34"/>
    </row>
    <row r="26" spans="1:12">
      <c r="A26" s="33" t="s">
        <v>126</v>
      </c>
      <c r="B26" s="58">
        <v>5100</v>
      </c>
      <c r="C26" s="58">
        <v>0</v>
      </c>
      <c r="D26" s="58">
        <v>5100</v>
      </c>
    </row>
    <row r="27" spans="1:12">
      <c r="A27" s="57" t="s">
        <v>109</v>
      </c>
      <c r="B27" s="58">
        <v>5100</v>
      </c>
      <c r="C27" s="58">
        <v>0</v>
      </c>
      <c r="D27" s="58">
        <v>5100</v>
      </c>
    </row>
    <row r="28" spans="1:12">
      <c r="A28" s="33" t="s">
        <v>118</v>
      </c>
      <c r="B28" s="58">
        <v>5000</v>
      </c>
      <c r="C28" s="58">
        <v>50</v>
      </c>
      <c r="D28" s="58">
        <v>4950</v>
      </c>
    </row>
    <row r="29" spans="1:12">
      <c r="A29" s="57" t="s">
        <v>109</v>
      </c>
      <c r="B29" s="58">
        <v>5000</v>
      </c>
      <c r="C29" s="58">
        <v>50</v>
      </c>
      <c r="D29" s="58">
        <v>4950</v>
      </c>
    </row>
    <row r="30" spans="1:12">
      <c r="A30" s="33" t="s">
        <v>138</v>
      </c>
      <c r="B30" s="58">
        <v>4300</v>
      </c>
      <c r="C30" s="58">
        <v>0</v>
      </c>
      <c r="D30" s="58">
        <v>4300</v>
      </c>
    </row>
    <row r="31" spans="1:12">
      <c r="A31" s="57" t="s">
        <v>110</v>
      </c>
      <c r="B31" s="58">
        <v>4300</v>
      </c>
      <c r="C31" s="58">
        <v>0</v>
      </c>
      <c r="D31" s="58">
        <v>4300</v>
      </c>
    </row>
    <row r="32" spans="1:12">
      <c r="A32" s="33" t="s">
        <v>140</v>
      </c>
      <c r="B32" s="58">
        <v>4000</v>
      </c>
      <c r="C32" s="58">
        <v>100</v>
      </c>
      <c r="D32" s="58">
        <v>3900</v>
      </c>
    </row>
    <row r="33" spans="1:4">
      <c r="A33" s="57" t="s">
        <v>110</v>
      </c>
      <c r="B33" s="58">
        <v>4000</v>
      </c>
      <c r="C33" s="58">
        <v>100</v>
      </c>
      <c r="D33" s="58">
        <v>3900</v>
      </c>
    </row>
    <row r="34" spans="1:4">
      <c r="A34" s="33" t="s">
        <v>142</v>
      </c>
      <c r="B34" s="58">
        <v>2000</v>
      </c>
      <c r="C34" s="58">
        <v>40</v>
      </c>
      <c r="D34" s="58">
        <v>1960</v>
      </c>
    </row>
    <row r="35" spans="1:4">
      <c r="A35" s="57" t="s">
        <v>110</v>
      </c>
      <c r="B35" s="58">
        <v>2000</v>
      </c>
      <c r="C35" s="58">
        <v>40</v>
      </c>
      <c r="D35" s="58">
        <v>1960</v>
      </c>
    </row>
    <row r="36" spans="1:4">
      <c r="A36" s="33" t="s">
        <v>130</v>
      </c>
      <c r="B36" s="58">
        <v>4700</v>
      </c>
      <c r="C36" s="58">
        <v>0</v>
      </c>
      <c r="D36" s="58">
        <v>4700</v>
      </c>
    </row>
    <row r="37" spans="1:4">
      <c r="A37" s="57" t="s">
        <v>110</v>
      </c>
      <c r="B37" s="58">
        <v>4700</v>
      </c>
      <c r="C37" s="58">
        <v>0</v>
      </c>
      <c r="D37" s="58">
        <v>4700</v>
      </c>
    </row>
    <row r="38" spans="1:4">
      <c r="A38" s="33" t="s">
        <v>124</v>
      </c>
      <c r="B38" s="58">
        <v>4900</v>
      </c>
      <c r="C38" s="58">
        <v>0</v>
      </c>
      <c r="D38" s="58">
        <v>4900</v>
      </c>
    </row>
    <row r="39" spans="1:4">
      <c r="A39" s="57" t="s">
        <v>109</v>
      </c>
      <c r="B39" s="58">
        <v>4900</v>
      </c>
      <c r="C39" s="58">
        <v>0</v>
      </c>
      <c r="D39" s="58">
        <v>4900</v>
      </c>
    </row>
    <row r="40" spans="1:4">
      <c r="A40" s="33" t="s">
        <v>132</v>
      </c>
      <c r="B40" s="58">
        <v>4500</v>
      </c>
      <c r="C40" s="58">
        <v>0</v>
      </c>
      <c r="D40" s="58">
        <v>4500</v>
      </c>
    </row>
    <row r="41" spans="1:4">
      <c r="A41" s="57" t="s">
        <v>110</v>
      </c>
      <c r="B41" s="58">
        <v>4500</v>
      </c>
      <c r="C41" s="58">
        <v>0</v>
      </c>
      <c r="D41" s="58">
        <v>4500</v>
      </c>
    </row>
    <row r="42" spans="1:4">
      <c r="A42" s="33" t="s">
        <v>128</v>
      </c>
      <c r="B42" s="58">
        <v>4900</v>
      </c>
      <c r="C42" s="58">
        <v>150</v>
      </c>
      <c r="D42" s="58">
        <v>4750</v>
      </c>
    </row>
    <row r="43" spans="1:4">
      <c r="A43" s="57" t="s">
        <v>109</v>
      </c>
      <c r="B43" s="58">
        <v>4900</v>
      </c>
      <c r="C43" s="58">
        <v>150</v>
      </c>
      <c r="D43" s="58">
        <v>4750</v>
      </c>
    </row>
    <row r="44" spans="1:4">
      <c r="A44" s="33" t="s">
        <v>136</v>
      </c>
      <c r="B44" s="58">
        <v>4400</v>
      </c>
      <c r="C44" s="58">
        <v>0</v>
      </c>
      <c r="D44" s="58">
        <v>4400</v>
      </c>
    </row>
    <row r="45" spans="1:4">
      <c r="A45" s="57" t="s">
        <v>110</v>
      </c>
      <c r="B45" s="58">
        <v>4400</v>
      </c>
      <c r="C45" s="58">
        <v>0</v>
      </c>
      <c r="D45" s="58">
        <v>4400</v>
      </c>
    </row>
    <row r="46" spans="1:4">
      <c r="A46" s="33" t="s">
        <v>122</v>
      </c>
      <c r="B46" s="58">
        <v>5000</v>
      </c>
      <c r="C46" s="58">
        <v>50</v>
      </c>
      <c r="D46" s="58">
        <v>4950</v>
      </c>
    </row>
    <row r="47" spans="1:4">
      <c r="A47" s="57" t="s">
        <v>109</v>
      </c>
      <c r="B47" s="58">
        <v>5000</v>
      </c>
      <c r="C47" s="58">
        <v>50</v>
      </c>
      <c r="D47" s="58">
        <v>4950</v>
      </c>
    </row>
    <row r="48" spans="1:4">
      <c r="A48" s="33" t="s">
        <v>148</v>
      </c>
      <c r="B48" s="58">
        <v>600</v>
      </c>
      <c r="C48" s="58">
        <v>0</v>
      </c>
      <c r="D48" s="58">
        <v>600</v>
      </c>
    </row>
    <row r="49" spans="1:4">
      <c r="A49" s="57" t="s">
        <v>151</v>
      </c>
      <c r="B49" s="58">
        <v>600</v>
      </c>
      <c r="C49" s="58">
        <v>0</v>
      </c>
      <c r="D49" s="58">
        <v>600</v>
      </c>
    </row>
    <row r="50" spans="1:4">
      <c r="A50" s="33" t="s">
        <v>120</v>
      </c>
      <c r="B50" s="58">
        <v>4900</v>
      </c>
      <c r="C50" s="58">
        <v>0</v>
      </c>
      <c r="D50" s="58">
        <v>4900</v>
      </c>
    </row>
    <row r="51" spans="1:4">
      <c r="A51" s="57" t="s">
        <v>109</v>
      </c>
      <c r="B51" s="58">
        <v>4900</v>
      </c>
      <c r="C51" s="58">
        <v>0</v>
      </c>
      <c r="D51" s="58">
        <v>4900</v>
      </c>
    </row>
    <row r="52" spans="1:4">
      <c r="A52" s="33" t="s">
        <v>146</v>
      </c>
      <c r="B52" s="58">
        <v>2400</v>
      </c>
      <c r="C52" s="58">
        <v>320</v>
      </c>
      <c r="D52" s="58">
        <v>2080</v>
      </c>
    </row>
    <row r="53" spans="1:4">
      <c r="A53" s="57" t="s">
        <v>110</v>
      </c>
      <c r="B53" s="58">
        <v>2400</v>
      </c>
      <c r="C53" s="58">
        <v>320</v>
      </c>
      <c r="D53" s="58">
        <v>2080</v>
      </c>
    </row>
    <row r="54" spans="1:4">
      <c r="A54" s="33" t="s">
        <v>111</v>
      </c>
      <c r="B54" s="58">
        <v>65100</v>
      </c>
      <c r="C54" s="58">
        <v>960</v>
      </c>
      <c r="D54" s="58">
        <v>64140</v>
      </c>
    </row>
  </sheetData>
  <mergeCells count="1">
    <mergeCell ref="A1:L1"/>
  </mergeCells>
  <phoneticPr fontId="1" type="noConversion"/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defaultRowHeight="14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5</vt:i4>
      </vt:variant>
      <vt:variant>
        <vt:lpstr>图表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产品生产记录表</vt:lpstr>
      <vt:lpstr>产品销售记录表</vt:lpstr>
      <vt:lpstr>员工工资表</vt:lpstr>
      <vt:lpstr>Sheet2</vt:lpstr>
      <vt:lpstr>Sheet3</vt:lpstr>
      <vt:lpstr>Chart1</vt:lpstr>
      <vt:lpstr>总金额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柳轻扬</dc:creator>
  <cp:lastModifiedBy>周</cp:lastModifiedBy>
  <dcterms:created xsi:type="dcterms:W3CDTF">2004-02-23T07:49:48Z</dcterms:created>
  <dcterms:modified xsi:type="dcterms:W3CDTF">2007-06-13T03:51:47Z</dcterms:modified>
</cp:coreProperties>
</file>