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8475" windowHeight="5520" tabRatio="637"/>
  </bookViews>
  <sheets>
    <sheet name="产品目录" sheetId="7" r:id="rId1"/>
    <sheet name="A产品" sheetId="1" r:id="rId2"/>
    <sheet name="B产品" sheetId="2" r:id="rId3"/>
    <sheet name="C产品" sheetId="3" r:id="rId4"/>
    <sheet name="D产品" sheetId="4" r:id="rId5"/>
    <sheet name="E产品" sheetId="5" r:id="rId6"/>
    <sheet name="F产品" sheetId="6" r:id="rId7"/>
  </sheets>
  <calcPr calcId="124519"/>
</workbook>
</file>

<file path=xl/calcChain.xml><?xml version="1.0" encoding="utf-8"?>
<calcChain xmlns="http://schemas.openxmlformats.org/spreadsheetml/2006/main">
  <c r="K5" i="2"/>
  <c r="E6"/>
  <c r="I6"/>
  <c r="K6"/>
  <c r="J6"/>
  <c r="G7"/>
  <c r="H7"/>
  <c r="I7"/>
  <c r="K7"/>
  <c r="J7"/>
  <c r="E8"/>
  <c r="I8"/>
  <c r="K8"/>
  <c r="J8"/>
  <c r="G9"/>
  <c r="H9"/>
  <c r="I9"/>
  <c r="K9"/>
  <c r="J9"/>
  <c r="E10"/>
  <c r="I10"/>
  <c r="K10"/>
  <c r="J10"/>
  <c r="G11"/>
  <c r="H11"/>
  <c r="I11"/>
  <c r="K11"/>
  <c r="J11"/>
  <c r="E12"/>
  <c r="I12"/>
  <c r="K12"/>
  <c r="J12"/>
  <c r="G13"/>
  <c r="H13"/>
  <c r="I13"/>
  <c r="K13"/>
  <c r="J13"/>
  <c r="E14"/>
  <c r="I14"/>
  <c r="K14"/>
  <c r="J14"/>
  <c r="G15"/>
  <c r="H15"/>
  <c r="I15"/>
  <c r="K15"/>
  <c r="J15"/>
  <c r="C16"/>
  <c r="E16"/>
  <c r="F16"/>
  <c r="H16"/>
  <c r="K5" i="6"/>
  <c r="E6"/>
  <c r="K6"/>
  <c r="I6"/>
  <c r="J6"/>
  <c r="G7"/>
  <c r="H7"/>
  <c r="K7"/>
  <c r="E8"/>
  <c r="K8"/>
  <c r="I7"/>
  <c r="I8"/>
  <c r="J8"/>
  <c r="G9"/>
  <c r="H9"/>
  <c r="K9"/>
  <c r="E10"/>
  <c r="K10"/>
  <c r="I9"/>
  <c r="I10"/>
  <c r="J10"/>
  <c r="G11"/>
  <c r="H11"/>
  <c r="K11"/>
  <c r="E12"/>
  <c r="K12"/>
  <c r="I11"/>
  <c r="I12"/>
  <c r="J12"/>
  <c r="G13"/>
  <c r="H13"/>
  <c r="K13"/>
  <c r="E14"/>
  <c r="K14"/>
  <c r="I13"/>
  <c r="I14"/>
  <c r="J14"/>
  <c r="G15"/>
  <c r="H15"/>
  <c r="H16"/>
  <c r="F16"/>
  <c r="E16"/>
  <c r="C16"/>
  <c r="K15"/>
  <c r="I15"/>
  <c r="J15"/>
  <c r="J13"/>
  <c r="J11"/>
  <c r="J9"/>
  <c r="J7"/>
  <c r="K5" i="5"/>
  <c r="E6"/>
  <c r="K6"/>
  <c r="I6"/>
  <c r="J6"/>
  <c r="G7"/>
  <c r="H7"/>
  <c r="K7"/>
  <c r="E8"/>
  <c r="K8"/>
  <c r="I7"/>
  <c r="I8"/>
  <c r="J8"/>
  <c r="G9"/>
  <c r="H9"/>
  <c r="K9"/>
  <c r="E10"/>
  <c r="K10"/>
  <c r="I9"/>
  <c r="I10"/>
  <c r="J10"/>
  <c r="G11"/>
  <c r="H11"/>
  <c r="K11"/>
  <c r="E12"/>
  <c r="K12"/>
  <c r="I11"/>
  <c r="I12"/>
  <c r="J12"/>
  <c r="G13"/>
  <c r="H13"/>
  <c r="K13"/>
  <c r="E14"/>
  <c r="K14"/>
  <c r="I13"/>
  <c r="I14"/>
  <c r="J14"/>
  <c r="G15"/>
  <c r="H15"/>
  <c r="H16"/>
  <c r="F16"/>
  <c r="E16"/>
  <c r="C16"/>
  <c r="K15"/>
  <c r="I15"/>
  <c r="J15"/>
  <c r="J13"/>
  <c r="J11"/>
  <c r="J9"/>
  <c r="J7"/>
  <c r="K5" i="4"/>
  <c r="E6"/>
  <c r="K6"/>
  <c r="I6"/>
  <c r="J6"/>
  <c r="G7"/>
  <c r="H7"/>
  <c r="K7"/>
  <c r="E8"/>
  <c r="K8"/>
  <c r="I7"/>
  <c r="I8"/>
  <c r="J8"/>
  <c r="G9"/>
  <c r="H9"/>
  <c r="K9"/>
  <c r="E10"/>
  <c r="K10"/>
  <c r="I9"/>
  <c r="I10"/>
  <c r="J10"/>
  <c r="G11"/>
  <c r="H11"/>
  <c r="K11"/>
  <c r="E12"/>
  <c r="K12"/>
  <c r="I11"/>
  <c r="I12"/>
  <c r="J12"/>
  <c r="G13"/>
  <c r="H13"/>
  <c r="K13"/>
  <c r="E14"/>
  <c r="K14"/>
  <c r="I13"/>
  <c r="I14"/>
  <c r="J14"/>
  <c r="G15"/>
  <c r="H15"/>
  <c r="H16"/>
  <c r="F16"/>
  <c r="E16"/>
  <c r="C16"/>
  <c r="K15"/>
  <c r="I15"/>
  <c r="J15"/>
  <c r="J13"/>
  <c r="J11"/>
  <c r="J9"/>
  <c r="J7"/>
  <c r="K5" i="3"/>
  <c r="E6"/>
  <c r="K6"/>
  <c r="I6"/>
  <c r="J6"/>
  <c r="G7"/>
  <c r="H7"/>
  <c r="K7"/>
  <c r="E8"/>
  <c r="K8"/>
  <c r="I7"/>
  <c r="I8"/>
  <c r="J8"/>
  <c r="G9"/>
  <c r="H9"/>
  <c r="K9"/>
  <c r="E10"/>
  <c r="K10"/>
  <c r="I9"/>
  <c r="I10"/>
  <c r="J10"/>
  <c r="G11"/>
  <c r="H11"/>
  <c r="K11"/>
  <c r="E12"/>
  <c r="K12"/>
  <c r="I11"/>
  <c r="I12"/>
  <c r="J12"/>
  <c r="G13"/>
  <c r="H13"/>
  <c r="K13"/>
  <c r="E14"/>
  <c r="K14"/>
  <c r="I13"/>
  <c r="I14"/>
  <c r="J14"/>
  <c r="G15"/>
  <c r="H15"/>
  <c r="H16"/>
  <c r="F16"/>
  <c r="E16"/>
  <c r="C16"/>
  <c r="K15"/>
  <c r="I15"/>
  <c r="J15"/>
  <c r="J13"/>
  <c r="J11"/>
  <c r="J9"/>
  <c r="J7"/>
  <c r="K6" i="1"/>
  <c r="E7"/>
  <c r="K7"/>
  <c r="I7"/>
  <c r="J7"/>
  <c r="G8"/>
  <c r="H8"/>
  <c r="K8"/>
  <c r="E9"/>
  <c r="K9"/>
  <c r="I8"/>
  <c r="I9"/>
  <c r="J9"/>
  <c r="G10"/>
  <c r="H10"/>
  <c r="K10"/>
  <c r="E11"/>
  <c r="K11"/>
  <c r="I10"/>
  <c r="I11"/>
  <c r="J11"/>
  <c r="G12"/>
  <c r="H12"/>
  <c r="K12"/>
  <c r="E13"/>
  <c r="K13"/>
  <c r="I12"/>
  <c r="I13"/>
  <c r="J13"/>
  <c r="G14"/>
  <c r="H14"/>
  <c r="K14"/>
  <c r="E15"/>
  <c r="K15"/>
  <c r="I14"/>
  <c r="I15"/>
  <c r="J15"/>
  <c r="G16"/>
  <c r="H16"/>
  <c r="J8"/>
  <c r="J10"/>
  <c r="J12"/>
  <c r="J14"/>
  <c r="I16"/>
  <c r="K16"/>
  <c r="J16"/>
  <c r="C17"/>
  <c r="E17"/>
  <c r="F17"/>
  <c r="H17"/>
</calcChain>
</file>

<file path=xl/sharedStrings.xml><?xml version="1.0" encoding="utf-8"?>
<sst xmlns="http://schemas.openxmlformats.org/spreadsheetml/2006/main" count="190" uniqueCount="41">
  <si>
    <t>摘要</t>
  </si>
  <si>
    <t>收入</t>
  </si>
  <si>
    <t>发出</t>
  </si>
  <si>
    <t>结存</t>
  </si>
  <si>
    <t>数量</t>
  </si>
  <si>
    <t>单价</t>
  </si>
  <si>
    <t>金额</t>
  </si>
  <si>
    <t>期初余额</t>
  </si>
  <si>
    <t>购入</t>
  </si>
  <si>
    <t>月末结余</t>
  </si>
  <si>
    <t>日期</t>
    <phoneticPr fontId="2" type="noConversion"/>
  </si>
  <si>
    <t>计量单位:件</t>
    <phoneticPr fontId="2" type="noConversion"/>
  </si>
  <si>
    <t>A产品1月存货记录</t>
    <phoneticPr fontId="2" type="noConversion"/>
  </si>
  <si>
    <t>B产品1月存货记录</t>
    <phoneticPr fontId="2" type="noConversion"/>
  </si>
  <si>
    <t>C产品1月存货记录</t>
    <phoneticPr fontId="2" type="noConversion"/>
  </si>
  <si>
    <t>E产品1月存货记录</t>
    <phoneticPr fontId="2" type="noConversion"/>
  </si>
  <si>
    <t>产品编号:MM0801-A</t>
    <phoneticPr fontId="2" type="noConversion"/>
  </si>
  <si>
    <t>产品编号:MM0801-B</t>
    <phoneticPr fontId="2" type="noConversion"/>
  </si>
  <si>
    <t>产品编号:MM0801-C</t>
    <phoneticPr fontId="2" type="noConversion"/>
  </si>
  <si>
    <t>产品编号:MM0801-D</t>
    <phoneticPr fontId="2" type="noConversion"/>
  </si>
  <si>
    <t>产品编号:MM0801-E</t>
    <phoneticPr fontId="2" type="noConversion"/>
  </si>
  <si>
    <t>产品编号:MM0801-F</t>
    <phoneticPr fontId="2" type="noConversion"/>
  </si>
  <si>
    <t>日期</t>
    <phoneticPr fontId="2" type="noConversion"/>
  </si>
  <si>
    <t>F产品1月存货记录</t>
    <phoneticPr fontId="2" type="noConversion"/>
  </si>
  <si>
    <t>D产品1月存货记录</t>
    <phoneticPr fontId="2" type="noConversion"/>
  </si>
  <si>
    <t>MM0801-A</t>
    <phoneticPr fontId="2" type="noConversion"/>
  </si>
  <si>
    <t>A产品</t>
    <phoneticPr fontId="2" type="noConversion"/>
  </si>
  <si>
    <t>MM0801-B</t>
    <phoneticPr fontId="2" type="noConversion"/>
  </si>
  <si>
    <t>MM0801-C</t>
    <phoneticPr fontId="2" type="noConversion"/>
  </si>
  <si>
    <t>B产品</t>
    <phoneticPr fontId="2" type="noConversion"/>
  </si>
  <si>
    <t>C产品</t>
    <phoneticPr fontId="2" type="noConversion"/>
  </si>
  <si>
    <t>D产品</t>
    <phoneticPr fontId="2" type="noConversion"/>
  </si>
  <si>
    <t>E产品</t>
    <phoneticPr fontId="2" type="noConversion"/>
  </si>
  <si>
    <t>F产品</t>
    <phoneticPr fontId="2" type="noConversion"/>
  </si>
  <si>
    <t>产品目录</t>
    <phoneticPr fontId="2" type="noConversion"/>
  </si>
  <si>
    <t>产品编号</t>
    <phoneticPr fontId="2" type="noConversion"/>
  </si>
  <si>
    <t>产品名称</t>
    <phoneticPr fontId="2" type="noConversion"/>
  </si>
  <si>
    <t>MM0801-D</t>
    <phoneticPr fontId="2" type="noConversion"/>
  </si>
  <si>
    <t>MM0801-E</t>
    <phoneticPr fontId="2" type="noConversion"/>
  </si>
  <si>
    <t>MM0801-F</t>
    <phoneticPr fontId="2" type="noConversion"/>
  </si>
  <si>
    <t>返回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</si>
</sst>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m&quot;月&quot;d&quot;日&quot;;@"/>
  </numFmts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8"/>
      <name val="宋体"/>
      <family val="3"/>
      <charset val="134"/>
    </font>
    <font>
      <b/>
      <sz val="14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6"/>
      <color indexed="25"/>
      <name val="隶书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57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57" fontId="0" fillId="0" borderId="0" xfId="0" applyNumberForma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8" fillId="2" borderId="0" xfId="1" applyFont="1" applyFill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workbookViewId="0">
      <selection activeCell="D4" sqref="D4"/>
    </sheetView>
  </sheetViews>
  <sheetFormatPr defaultRowHeight="14.25"/>
  <cols>
    <col min="1" max="16384" width="9" style="1"/>
  </cols>
  <sheetData>
    <row r="1" spans="2:4" ht="18.75">
      <c r="C1" s="23" t="s">
        <v>34</v>
      </c>
    </row>
    <row r="2" spans="2:4">
      <c r="B2" s="22" t="s">
        <v>35</v>
      </c>
      <c r="C2" s="22"/>
      <c r="D2" s="22" t="s">
        <v>36</v>
      </c>
    </row>
    <row r="3" spans="2:4">
      <c r="B3" s="24"/>
      <c r="C3" s="24"/>
      <c r="D3" s="24"/>
    </row>
    <row r="4" spans="2:4" ht="20.25">
      <c r="B4" s="24" t="s">
        <v>25</v>
      </c>
      <c r="C4" s="24"/>
      <c r="D4" s="25" t="s">
        <v>26</v>
      </c>
    </row>
    <row r="5" spans="2:4">
      <c r="B5" s="24"/>
      <c r="C5" s="24"/>
      <c r="D5" s="24"/>
    </row>
    <row r="6" spans="2:4" ht="20.25">
      <c r="B6" s="24" t="s">
        <v>27</v>
      </c>
      <c r="C6" s="24"/>
      <c r="D6" s="25" t="s">
        <v>29</v>
      </c>
    </row>
    <row r="7" spans="2:4">
      <c r="B7" s="24"/>
      <c r="C7" s="24"/>
      <c r="D7" s="24"/>
    </row>
    <row r="8" spans="2:4" ht="20.25">
      <c r="B8" s="24" t="s">
        <v>28</v>
      </c>
      <c r="C8" s="24"/>
      <c r="D8" s="25" t="s">
        <v>30</v>
      </c>
    </row>
    <row r="9" spans="2:4">
      <c r="B9" s="24"/>
      <c r="C9" s="24"/>
      <c r="D9" s="24"/>
    </row>
    <row r="10" spans="2:4" ht="20.25">
      <c r="B10" s="24" t="s">
        <v>37</v>
      </c>
      <c r="C10" s="24"/>
      <c r="D10" s="25" t="s">
        <v>31</v>
      </c>
    </row>
    <row r="11" spans="2:4">
      <c r="B11" s="24"/>
      <c r="C11" s="24"/>
      <c r="D11" s="24"/>
    </row>
    <row r="12" spans="2:4" ht="20.25">
      <c r="B12" s="24" t="s">
        <v>38</v>
      </c>
      <c r="C12" s="24"/>
      <c r="D12" s="25" t="s">
        <v>32</v>
      </c>
    </row>
    <row r="13" spans="2:4">
      <c r="B13" s="24"/>
      <c r="C13" s="24"/>
      <c r="D13" s="24"/>
    </row>
    <row r="14" spans="2:4" ht="20.25">
      <c r="B14" s="24" t="s">
        <v>39</v>
      </c>
      <c r="C14" s="24"/>
      <c r="D14" s="25" t="s">
        <v>33</v>
      </c>
    </row>
  </sheetData>
  <phoneticPr fontId="2" type="noConversion"/>
  <hyperlinks>
    <hyperlink ref="D6" location="B产品!A1" display="B产品"/>
    <hyperlink ref="D14" location="F产品!A1" display="F产品"/>
    <hyperlink ref="D12" location="E产品!A1" display="E产品"/>
    <hyperlink ref="D10" location="D产品!A1" display="D产品"/>
    <hyperlink ref="D8" location="C产品!A1" display="C产品"/>
    <hyperlink ref="D4" location="A产品!A1" display="A产品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/>
  </sheetViews>
  <sheetFormatPr defaultRowHeight="14.25"/>
  <cols>
    <col min="1" max="1" width="7.375" customWidth="1"/>
    <col min="2" max="2" width="8.625" customWidth="1"/>
    <col min="3" max="3" width="6.25" customWidth="1"/>
    <col min="4" max="4" width="7.875" customWidth="1"/>
    <col min="5" max="5" width="10.5" customWidth="1"/>
    <col min="6" max="6" width="6.375" customWidth="1"/>
    <col min="7" max="7" width="8.25" customWidth="1"/>
    <col min="8" max="8" width="9.875" customWidth="1"/>
    <col min="9" max="9" width="6.875" customWidth="1"/>
    <col min="11" max="11" width="11.25" customWidth="1"/>
  </cols>
  <sheetData>
    <row r="1" spans="1:12" ht="20.25">
      <c r="A1" s="26" t="s">
        <v>40</v>
      </c>
    </row>
    <row r="2" spans="1:12" ht="21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4"/>
    </row>
    <row r="3" spans="1:12" ht="15" thickBot="1">
      <c r="A3" t="s">
        <v>16</v>
      </c>
      <c r="B3" s="15"/>
      <c r="C3" s="15"/>
      <c r="D3" s="2"/>
      <c r="E3" s="2"/>
      <c r="F3" s="2"/>
      <c r="G3" s="2"/>
      <c r="H3" s="2"/>
      <c r="I3" s="2"/>
      <c r="J3" s="2" t="s">
        <v>11</v>
      </c>
      <c r="K3" s="2"/>
      <c r="L3" s="2"/>
    </row>
    <row r="4" spans="1:12" ht="16.5" customHeight="1">
      <c r="A4" s="30" t="s">
        <v>10</v>
      </c>
      <c r="B4" s="27" t="s">
        <v>0</v>
      </c>
      <c r="C4" s="27" t="s">
        <v>1</v>
      </c>
      <c r="D4" s="27"/>
      <c r="E4" s="27"/>
      <c r="F4" s="27" t="s">
        <v>2</v>
      </c>
      <c r="G4" s="27"/>
      <c r="H4" s="27"/>
      <c r="I4" s="27" t="s">
        <v>3</v>
      </c>
      <c r="J4" s="27"/>
      <c r="K4" s="28"/>
      <c r="L4" s="3"/>
    </row>
    <row r="5" spans="1:12" ht="16.5" customHeight="1">
      <c r="A5" s="31"/>
      <c r="B5" s="32"/>
      <c r="C5" s="20" t="s">
        <v>4</v>
      </c>
      <c r="D5" s="20" t="s">
        <v>5</v>
      </c>
      <c r="E5" s="20" t="s">
        <v>6</v>
      </c>
      <c r="F5" s="20" t="s">
        <v>4</v>
      </c>
      <c r="G5" s="20" t="s">
        <v>5</v>
      </c>
      <c r="H5" s="20" t="s">
        <v>6</v>
      </c>
      <c r="I5" s="20" t="s">
        <v>4</v>
      </c>
      <c r="J5" s="20" t="s">
        <v>5</v>
      </c>
      <c r="K5" s="21" t="s">
        <v>6</v>
      </c>
      <c r="L5" s="3"/>
    </row>
    <row r="6" spans="1:12" ht="16.5" customHeight="1">
      <c r="A6" s="16">
        <v>39452</v>
      </c>
      <c r="B6" s="17" t="s">
        <v>7</v>
      </c>
      <c r="C6" s="17"/>
      <c r="D6" s="18"/>
      <c r="E6" s="18"/>
      <c r="F6" s="17"/>
      <c r="G6" s="18"/>
      <c r="H6" s="18"/>
      <c r="I6" s="17">
        <v>248</v>
      </c>
      <c r="J6" s="18">
        <v>150</v>
      </c>
      <c r="K6" s="19">
        <f>I6*J6</f>
        <v>37200</v>
      </c>
      <c r="L6" s="3"/>
    </row>
    <row r="7" spans="1:12" ht="16.5" customHeight="1">
      <c r="A7" s="11">
        <v>39454</v>
      </c>
      <c r="B7" s="4" t="s">
        <v>8</v>
      </c>
      <c r="C7" s="4">
        <v>450</v>
      </c>
      <c r="D7" s="5">
        <v>69.5</v>
      </c>
      <c r="E7" s="5">
        <f>C7*D7</f>
        <v>31275</v>
      </c>
      <c r="F7" s="7"/>
      <c r="G7" s="5"/>
      <c r="H7" s="5"/>
      <c r="I7" s="4">
        <f>SUM(I6,C7)-F7</f>
        <v>698</v>
      </c>
      <c r="J7" s="5">
        <f>TRUNC(K7/I7,2)</f>
        <v>98.1</v>
      </c>
      <c r="K7" s="6">
        <f>SUM(K6,E7)-H7</f>
        <v>68475</v>
      </c>
      <c r="L7" s="3"/>
    </row>
    <row r="8" spans="1:12" ht="16.5" customHeight="1">
      <c r="A8" s="11">
        <v>39450</v>
      </c>
      <c r="B8" s="4" t="s">
        <v>2</v>
      </c>
      <c r="C8" s="4"/>
      <c r="D8" s="5"/>
      <c r="E8" s="5"/>
      <c r="F8" s="7">
        <v>320</v>
      </c>
      <c r="G8" s="5">
        <f>J7</f>
        <v>98.1</v>
      </c>
      <c r="H8" s="5">
        <f>F8*G8</f>
        <v>31392</v>
      </c>
      <c r="I8" s="4">
        <f t="shared" ref="I8:I16" si="0">SUM(I7,C8)-F8</f>
        <v>378</v>
      </c>
      <c r="J8" s="5">
        <f t="shared" ref="J8:J16" si="1">TRUNC(K8/I8,2)</f>
        <v>98.1</v>
      </c>
      <c r="K8" s="6">
        <f t="shared" ref="K8:K16" si="2">SUM(K7,E8)-H8</f>
        <v>37083</v>
      </c>
      <c r="L8" s="3"/>
    </row>
    <row r="9" spans="1:12" ht="16.5" customHeight="1">
      <c r="A9" s="11">
        <v>39457</v>
      </c>
      <c r="B9" s="4" t="s">
        <v>8</v>
      </c>
      <c r="C9" s="4">
        <v>315</v>
      </c>
      <c r="D9" s="5">
        <v>108</v>
      </c>
      <c r="E9" s="5">
        <f>C9*D9</f>
        <v>34020</v>
      </c>
      <c r="F9" s="7"/>
      <c r="G9" s="5"/>
      <c r="H9" s="5"/>
      <c r="I9" s="4">
        <f t="shared" si="0"/>
        <v>693</v>
      </c>
      <c r="J9" s="5">
        <f t="shared" si="1"/>
        <v>102.6</v>
      </c>
      <c r="K9" s="6">
        <f t="shared" si="2"/>
        <v>71103</v>
      </c>
      <c r="L9" s="3"/>
    </row>
    <row r="10" spans="1:12" ht="16.5" customHeight="1">
      <c r="A10" s="11">
        <v>39459</v>
      </c>
      <c r="B10" s="4" t="s">
        <v>2</v>
      </c>
      <c r="C10" s="4"/>
      <c r="D10" s="5"/>
      <c r="E10" s="5"/>
      <c r="F10" s="7">
        <v>430</v>
      </c>
      <c r="G10" s="5">
        <f t="shared" ref="G10:G16" si="3">J9</f>
        <v>102.6</v>
      </c>
      <c r="H10" s="5">
        <f t="shared" ref="H10:H16" si="4">F10*G10</f>
        <v>44118</v>
      </c>
      <c r="I10" s="4">
        <f t="shared" si="0"/>
        <v>263</v>
      </c>
      <c r="J10" s="5">
        <f t="shared" si="1"/>
        <v>102.6</v>
      </c>
      <c r="K10" s="6">
        <f t="shared" si="2"/>
        <v>26985</v>
      </c>
      <c r="L10" s="3"/>
    </row>
    <row r="11" spans="1:12" ht="16.5" customHeight="1">
      <c r="A11" s="11">
        <v>39462</v>
      </c>
      <c r="B11" s="4" t="s">
        <v>8</v>
      </c>
      <c r="C11" s="4">
        <v>289</v>
      </c>
      <c r="D11" s="5">
        <v>125</v>
      </c>
      <c r="E11" s="5">
        <f>C11*D11</f>
        <v>36125</v>
      </c>
      <c r="F11" s="7"/>
      <c r="G11" s="5"/>
      <c r="H11" s="5"/>
      <c r="I11" s="4">
        <f t="shared" si="0"/>
        <v>552</v>
      </c>
      <c r="J11" s="5">
        <f t="shared" si="1"/>
        <v>114.32</v>
      </c>
      <c r="K11" s="6">
        <f t="shared" si="2"/>
        <v>63110</v>
      </c>
      <c r="L11" s="3"/>
    </row>
    <row r="12" spans="1:12" ht="16.5" customHeight="1">
      <c r="A12" s="11">
        <v>39464</v>
      </c>
      <c r="B12" s="4" t="s">
        <v>2</v>
      </c>
      <c r="C12" s="4"/>
      <c r="D12" s="5"/>
      <c r="E12" s="5"/>
      <c r="F12" s="7">
        <v>280</v>
      </c>
      <c r="G12" s="5">
        <f t="shared" si="3"/>
        <v>114.32</v>
      </c>
      <c r="H12" s="5">
        <f t="shared" si="4"/>
        <v>32009.599999999999</v>
      </c>
      <c r="I12" s="4">
        <f t="shared" si="0"/>
        <v>272</v>
      </c>
      <c r="J12" s="5">
        <f t="shared" si="1"/>
        <v>114.33</v>
      </c>
      <c r="K12" s="6">
        <f t="shared" si="2"/>
        <v>31100.400000000001</v>
      </c>
      <c r="L12" s="3"/>
    </row>
    <row r="13" spans="1:12" ht="16.5" customHeight="1">
      <c r="A13" s="11">
        <v>39468</v>
      </c>
      <c r="B13" s="4" t="s">
        <v>8</v>
      </c>
      <c r="C13" s="4">
        <v>260</v>
      </c>
      <c r="D13" s="5">
        <v>158</v>
      </c>
      <c r="E13" s="5">
        <f>C13*D13</f>
        <v>41080</v>
      </c>
      <c r="F13" s="7"/>
      <c r="G13" s="5"/>
      <c r="H13" s="5"/>
      <c r="I13" s="4">
        <f t="shared" si="0"/>
        <v>532</v>
      </c>
      <c r="J13" s="5">
        <f t="shared" si="1"/>
        <v>135.66999999999999</v>
      </c>
      <c r="K13" s="6">
        <f t="shared" si="2"/>
        <v>72180.399999999994</v>
      </c>
      <c r="L13" s="3"/>
    </row>
    <row r="14" spans="1:12" ht="16.5" customHeight="1">
      <c r="A14" s="11">
        <v>39471</v>
      </c>
      <c r="B14" s="4" t="s">
        <v>2</v>
      </c>
      <c r="C14" s="4"/>
      <c r="D14" s="5"/>
      <c r="E14" s="5"/>
      <c r="F14" s="7">
        <v>267</v>
      </c>
      <c r="G14" s="5">
        <f t="shared" si="3"/>
        <v>135.66999999999999</v>
      </c>
      <c r="H14" s="5">
        <f t="shared" si="4"/>
        <v>36223.89</v>
      </c>
      <c r="I14" s="4">
        <f t="shared" si="0"/>
        <v>265</v>
      </c>
      <c r="J14" s="5">
        <f t="shared" si="1"/>
        <v>135.68</v>
      </c>
      <c r="K14" s="6">
        <f t="shared" si="2"/>
        <v>35956.509999999995</v>
      </c>
      <c r="L14" s="3"/>
    </row>
    <row r="15" spans="1:12" ht="16.5" customHeight="1">
      <c r="A15" s="11">
        <v>39474</v>
      </c>
      <c r="B15" s="4" t="s">
        <v>8</v>
      </c>
      <c r="C15" s="4">
        <v>190</v>
      </c>
      <c r="D15" s="5">
        <v>86</v>
      </c>
      <c r="E15" s="5">
        <f>C15*D15</f>
        <v>16340</v>
      </c>
      <c r="F15" s="7"/>
      <c r="G15" s="5"/>
      <c r="H15" s="5"/>
      <c r="I15" s="4">
        <f t="shared" si="0"/>
        <v>455</v>
      </c>
      <c r="J15" s="5">
        <f t="shared" si="1"/>
        <v>114.93</v>
      </c>
      <c r="K15" s="6">
        <f t="shared" si="2"/>
        <v>52296.509999999995</v>
      </c>
      <c r="L15" s="3"/>
    </row>
    <row r="16" spans="1:12" ht="16.5" customHeight="1">
      <c r="A16" s="11">
        <v>39476</v>
      </c>
      <c r="B16" s="4" t="s">
        <v>2</v>
      </c>
      <c r="C16" s="4"/>
      <c r="D16" s="5"/>
      <c r="E16" s="5"/>
      <c r="F16" s="4">
        <v>240</v>
      </c>
      <c r="G16" s="5">
        <f t="shared" si="3"/>
        <v>114.93</v>
      </c>
      <c r="H16" s="5">
        <f t="shared" si="4"/>
        <v>27583.200000000001</v>
      </c>
      <c r="I16" s="4">
        <f t="shared" si="0"/>
        <v>215</v>
      </c>
      <c r="J16" s="5">
        <f t="shared" si="1"/>
        <v>114.94</v>
      </c>
      <c r="K16" s="6">
        <f t="shared" si="2"/>
        <v>24713.309999999994</v>
      </c>
      <c r="L16" s="3"/>
    </row>
    <row r="17" spans="1:12" ht="16.5" customHeight="1" thickBot="1">
      <c r="A17" s="12">
        <v>39478</v>
      </c>
      <c r="B17" s="8" t="s">
        <v>9</v>
      </c>
      <c r="C17" s="8">
        <f>SUM(C7:C16)</f>
        <v>1504</v>
      </c>
      <c r="D17" s="8"/>
      <c r="E17" s="8">
        <f>SUM(E7:E16)</f>
        <v>158840</v>
      </c>
      <c r="F17" s="8">
        <f>SUM(F7:F16)</f>
        <v>1537</v>
      </c>
      <c r="G17" s="8"/>
      <c r="H17" s="8">
        <f>SUM(H7:H16)</f>
        <v>171326.69</v>
      </c>
      <c r="I17" s="8">
        <v>215</v>
      </c>
      <c r="J17" s="9">
        <v>114.94</v>
      </c>
      <c r="K17" s="10">
        <v>24713.31</v>
      </c>
      <c r="L17" s="3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6">
    <mergeCell ref="I4:K4"/>
    <mergeCell ref="A2:K2"/>
    <mergeCell ref="A4:A5"/>
    <mergeCell ref="B4:B5"/>
    <mergeCell ref="C4:E4"/>
    <mergeCell ref="F4:H4"/>
  </mergeCells>
  <phoneticPr fontId="2" type="noConversion"/>
  <hyperlinks>
    <hyperlink ref="A1" location="产品目录!A1" tooltip="产品目录" display="返回"/>
  </hyperlinks>
  <pageMargins left="0.75" right="0.75" top="1" bottom="1" header="0.5" footer="0.5"/>
  <pageSetup paperSize="9" orientation="portrait" r:id="rId1"/>
  <headerFooter alignWithMargins="0"/>
  <ignoredErrors>
    <ignoredError sqref="J7:J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24" sqref="I24"/>
    </sheetView>
  </sheetViews>
  <sheetFormatPr defaultRowHeight="14.25"/>
  <cols>
    <col min="5" max="5" width="10" customWidth="1"/>
    <col min="8" max="8" width="10.125" customWidth="1"/>
    <col min="11" max="11" width="10" customWidth="1"/>
  </cols>
  <sheetData>
    <row r="1" spans="1:11" ht="21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thickBot="1">
      <c r="A2" t="s">
        <v>17</v>
      </c>
      <c r="B2" s="13"/>
      <c r="C2" s="13"/>
      <c r="D2" s="2"/>
      <c r="E2" s="2"/>
      <c r="F2" s="2"/>
      <c r="G2" s="2"/>
      <c r="H2" s="2"/>
      <c r="I2" s="2"/>
      <c r="J2" s="2" t="s">
        <v>11</v>
      </c>
      <c r="K2" s="2"/>
    </row>
    <row r="3" spans="1:11">
      <c r="A3" s="33" t="s">
        <v>10</v>
      </c>
      <c r="B3" s="35" t="s">
        <v>0</v>
      </c>
      <c r="C3" s="37" t="s">
        <v>1</v>
      </c>
      <c r="D3" s="38"/>
      <c r="E3" s="39"/>
      <c r="F3" s="37" t="s">
        <v>2</v>
      </c>
      <c r="G3" s="38"/>
      <c r="H3" s="39"/>
      <c r="I3" s="37" t="s">
        <v>3</v>
      </c>
      <c r="J3" s="38"/>
      <c r="K3" s="40"/>
    </row>
    <row r="4" spans="1:11">
      <c r="A4" s="34"/>
      <c r="B4" s="36"/>
      <c r="C4" s="20" t="s">
        <v>4</v>
      </c>
      <c r="D4" s="20" t="s">
        <v>5</v>
      </c>
      <c r="E4" s="20" t="s">
        <v>6</v>
      </c>
      <c r="F4" s="20" t="s">
        <v>4</v>
      </c>
      <c r="G4" s="20" t="s">
        <v>5</v>
      </c>
      <c r="H4" s="20" t="s">
        <v>6</v>
      </c>
      <c r="I4" s="20" t="s">
        <v>4</v>
      </c>
      <c r="J4" s="20" t="s">
        <v>5</v>
      </c>
      <c r="K4" s="21" t="s">
        <v>6</v>
      </c>
    </row>
    <row r="5" spans="1:11">
      <c r="A5" s="11">
        <v>39452</v>
      </c>
      <c r="B5" s="4" t="s">
        <v>7</v>
      </c>
      <c r="C5" s="4"/>
      <c r="D5" s="5"/>
      <c r="E5" s="5"/>
      <c r="F5" s="4"/>
      <c r="G5" s="5"/>
      <c r="H5" s="5"/>
      <c r="I5" s="4">
        <v>248</v>
      </c>
      <c r="J5" s="5">
        <v>150</v>
      </c>
      <c r="K5" s="6">
        <f>I5*J5</f>
        <v>37200</v>
      </c>
    </row>
    <row r="6" spans="1:11">
      <c r="A6" s="11">
        <v>39454</v>
      </c>
      <c r="B6" s="4" t="s">
        <v>8</v>
      </c>
      <c r="C6" s="4">
        <v>450</v>
      </c>
      <c r="D6" s="5">
        <v>69.5</v>
      </c>
      <c r="E6" s="5">
        <f>C6*D6</f>
        <v>31275</v>
      </c>
      <c r="F6" s="7"/>
      <c r="G6" s="5"/>
      <c r="H6" s="5"/>
      <c r="I6" s="4">
        <f>SUM(I5,C6)-F6</f>
        <v>698</v>
      </c>
      <c r="J6" s="5">
        <f>TRUNC(K6/I6,2)</f>
        <v>98.1</v>
      </c>
      <c r="K6" s="6">
        <f>SUM(K5,E6)-H6</f>
        <v>68475</v>
      </c>
    </row>
    <row r="7" spans="1:11">
      <c r="A7" s="11">
        <v>39450</v>
      </c>
      <c r="B7" s="4" t="s">
        <v>2</v>
      </c>
      <c r="C7" s="4"/>
      <c r="D7" s="5"/>
      <c r="E7" s="5"/>
      <c r="F7" s="7">
        <v>320</v>
      </c>
      <c r="G7" s="5">
        <f>J6</f>
        <v>98.1</v>
      </c>
      <c r="H7" s="5">
        <f>F7*G7</f>
        <v>31392</v>
      </c>
      <c r="I7" s="4">
        <f t="shared" ref="I7:I15" si="0">SUM(I6,C7)-F7</f>
        <v>378</v>
      </c>
      <c r="J7" s="5">
        <f t="shared" ref="J7:J15" si="1">TRUNC(K7/I7,2)</f>
        <v>98.1</v>
      </c>
      <c r="K7" s="6">
        <f t="shared" ref="K7:K15" si="2">SUM(K6,E7)-H7</f>
        <v>37083</v>
      </c>
    </row>
    <row r="8" spans="1:11">
      <c r="A8" s="11">
        <v>39457</v>
      </c>
      <c r="B8" s="4" t="s">
        <v>8</v>
      </c>
      <c r="C8" s="4">
        <v>315</v>
      </c>
      <c r="D8" s="5">
        <v>108</v>
      </c>
      <c r="E8" s="5">
        <f>C8*D8</f>
        <v>34020</v>
      </c>
      <c r="F8" s="7"/>
      <c r="G8" s="5"/>
      <c r="H8" s="5"/>
      <c r="I8" s="4">
        <f t="shared" si="0"/>
        <v>693</v>
      </c>
      <c r="J8" s="5">
        <f t="shared" si="1"/>
        <v>102.6</v>
      </c>
      <c r="K8" s="6">
        <f t="shared" si="2"/>
        <v>71103</v>
      </c>
    </row>
    <row r="9" spans="1:11">
      <c r="A9" s="11">
        <v>39459</v>
      </c>
      <c r="B9" s="4" t="s">
        <v>2</v>
      </c>
      <c r="C9" s="4"/>
      <c r="D9" s="5"/>
      <c r="E9" s="5"/>
      <c r="F9" s="7">
        <v>430</v>
      </c>
      <c r="G9" s="5">
        <f t="shared" ref="G9:G15" si="3">J8</f>
        <v>102.6</v>
      </c>
      <c r="H9" s="5">
        <f t="shared" ref="H9:H15" si="4">F9*G9</f>
        <v>44118</v>
      </c>
      <c r="I9" s="4">
        <f t="shared" si="0"/>
        <v>263</v>
      </c>
      <c r="J9" s="5">
        <f t="shared" si="1"/>
        <v>102.6</v>
      </c>
      <c r="K9" s="6">
        <f t="shared" si="2"/>
        <v>26985</v>
      </c>
    </row>
    <row r="10" spans="1:11">
      <c r="A10" s="11">
        <v>39462</v>
      </c>
      <c r="B10" s="4" t="s">
        <v>8</v>
      </c>
      <c r="C10" s="4">
        <v>289</v>
      </c>
      <c r="D10" s="5">
        <v>125</v>
      </c>
      <c r="E10" s="5">
        <f>C10*D10</f>
        <v>36125</v>
      </c>
      <c r="F10" s="7"/>
      <c r="G10" s="5"/>
      <c r="H10" s="5"/>
      <c r="I10" s="4">
        <f t="shared" si="0"/>
        <v>552</v>
      </c>
      <c r="J10" s="5">
        <f t="shared" si="1"/>
        <v>114.32</v>
      </c>
      <c r="K10" s="6">
        <f t="shared" si="2"/>
        <v>63110</v>
      </c>
    </row>
    <row r="11" spans="1:11">
      <c r="A11" s="11">
        <v>39464</v>
      </c>
      <c r="B11" s="4" t="s">
        <v>2</v>
      </c>
      <c r="C11" s="4"/>
      <c r="D11" s="5"/>
      <c r="E11" s="5"/>
      <c r="F11" s="7">
        <v>280</v>
      </c>
      <c r="G11" s="5">
        <f t="shared" si="3"/>
        <v>114.32</v>
      </c>
      <c r="H11" s="5">
        <f t="shared" si="4"/>
        <v>32009.599999999999</v>
      </c>
      <c r="I11" s="4">
        <f t="shared" si="0"/>
        <v>272</v>
      </c>
      <c r="J11" s="5">
        <f t="shared" si="1"/>
        <v>114.33</v>
      </c>
      <c r="K11" s="6">
        <f t="shared" si="2"/>
        <v>31100.400000000001</v>
      </c>
    </row>
    <row r="12" spans="1:11">
      <c r="A12" s="11">
        <v>39468</v>
      </c>
      <c r="B12" s="4" t="s">
        <v>8</v>
      </c>
      <c r="C12" s="4">
        <v>260</v>
      </c>
      <c r="D12" s="5">
        <v>158</v>
      </c>
      <c r="E12" s="5">
        <f>C12*D12</f>
        <v>41080</v>
      </c>
      <c r="F12" s="7"/>
      <c r="G12" s="5"/>
      <c r="H12" s="5"/>
      <c r="I12" s="4">
        <f t="shared" si="0"/>
        <v>532</v>
      </c>
      <c r="J12" s="5">
        <f t="shared" si="1"/>
        <v>135.66999999999999</v>
      </c>
      <c r="K12" s="6">
        <f t="shared" si="2"/>
        <v>72180.399999999994</v>
      </c>
    </row>
    <row r="13" spans="1:11">
      <c r="A13" s="11">
        <v>39471</v>
      </c>
      <c r="B13" s="4" t="s">
        <v>2</v>
      </c>
      <c r="C13" s="4"/>
      <c r="D13" s="5"/>
      <c r="E13" s="5"/>
      <c r="F13" s="7">
        <v>267</v>
      </c>
      <c r="G13" s="5">
        <f t="shared" si="3"/>
        <v>135.66999999999999</v>
      </c>
      <c r="H13" s="5">
        <f t="shared" si="4"/>
        <v>36223.89</v>
      </c>
      <c r="I13" s="4">
        <f t="shared" si="0"/>
        <v>265</v>
      </c>
      <c r="J13" s="5">
        <f t="shared" si="1"/>
        <v>135.68</v>
      </c>
      <c r="K13" s="6">
        <f t="shared" si="2"/>
        <v>35956.509999999995</v>
      </c>
    </row>
    <row r="14" spans="1:11">
      <c r="A14" s="11">
        <v>39474</v>
      </c>
      <c r="B14" s="4" t="s">
        <v>8</v>
      </c>
      <c r="C14" s="4">
        <v>190</v>
      </c>
      <c r="D14" s="5">
        <v>86</v>
      </c>
      <c r="E14" s="5">
        <f>C14*D14</f>
        <v>16340</v>
      </c>
      <c r="F14" s="7"/>
      <c r="G14" s="5"/>
      <c r="H14" s="5"/>
      <c r="I14" s="4">
        <f t="shared" si="0"/>
        <v>455</v>
      </c>
      <c r="J14" s="5">
        <f t="shared" si="1"/>
        <v>114.93</v>
      </c>
      <c r="K14" s="6">
        <f t="shared" si="2"/>
        <v>52296.509999999995</v>
      </c>
    </row>
    <row r="15" spans="1:11">
      <c r="A15" s="11">
        <v>39476</v>
      </c>
      <c r="B15" s="4" t="s">
        <v>2</v>
      </c>
      <c r="C15" s="4"/>
      <c r="D15" s="5"/>
      <c r="E15" s="5"/>
      <c r="F15" s="4">
        <v>240</v>
      </c>
      <c r="G15" s="5">
        <f t="shared" si="3"/>
        <v>114.93</v>
      </c>
      <c r="H15" s="5">
        <f t="shared" si="4"/>
        <v>27583.200000000001</v>
      </c>
      <c r="I15" s="4">
        <f t="shared" si="0"/>
        <v>215</v>
      </c>
      <c r="J15" s="5">
        <f t="shared" si="1"/>
        <v>114.94</v>
      </c>
      <c r="K15" s="6">
        <f t="shared" si="2"/>
        <v>24713.309999999994</v>
      </c>
    </row>
    <row r="16" spans="1:11" ht="15" thickBot="1">
      <c r="A16" s="12">
        <v>39478</v>
      </c>
      <c r="B16" s="8" t="s">
        <v>9</v>
      </c>
      <c r="C16" s="8">
        <f>SUM(C6:C15)</f>
        <v>1504</v>
      </c>
      <c r="D16" s="8"/>
      <c r="E16" s="8">
        <f>SUM(E6:E15)</f>
        <v>158840</v>
      </c>
      <c r="F16" s="8">
        <f>SUM(F6:F15)</f>
        <v>1537</v>
      </c>
      <c r="G16" s="8"/>
      <c r="H16" s="8">
        <f>SUM(H6:H15)</f>
        <v>171326.69</v>
      </c>
      <c r="I16" s="8">
        <v>215</v>
      </c>
      <c r="J16" s="9">
        <v>114.94</v>
      </c>
      <c r="K16" s="10">
        <v>24713.31</v>
      </c>
    </row>
  </sheetData>
  <mergeCells count="6">
    <mergeCell ref="A1:K1"/>
    <mergeCell ref="A3:A4"/>
    <mergeCell ref="B3:B4"/>
    <mergeCell ref="C3:E3"/>
    <mergeCell ref="F3:H3"/>
    <mergeCell ref="I3:K3"/>
  </mergeCells>
  <phoneticPr fontId="2" type="noConversion"/>
  <pageMargins left="0.75" right="0.75" top="1" bottom="1" header="0.5" footer="0.5"/>
  <headerFooter alignWithMargins="0"/>
  <ignoredErrors>
    <ignoredError sqref="J6:K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24" sqref="I24"/>
    </sheetView>
  </sheetViews>
  <sheetFormatPr defaultRowHeight="14.25"/>
  <sheetData>
    <row r="1" spans="1:11" ht="21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thickBot="1">
      <c r="A2" t="s">
        <v>18</v>
      </c>
      <c r="B2" s="13"/>
      <c r="C2" s="13"/>
      <c r="D2" s="2"/>
      <c r="E2" s="2"/>
      <c r="F2" s="2"/>
      <c r="G2" s="2"/>
      <c r="H2" s="2"/>
      <c r="I2" s="2"/>
      <c r="J2" s="2" t="s">
        <v>11</v>
      </c>
      <c r="K2" s="2"/>
    </row>
    <row r="3" spans="1:11">
      <c r="A3" s="33" t="s">
        <v>10</v>
      </c>
      <c r="B3" s="27" t="s">
        <v>0</v>
      </c>
      <c r="C3" s="27" t="s">
        <v>1</v>
      </c>
      <c r="D3" s="27"/>
      <c r="E3" s="27"/>
      <c r="F3" s="27" t="s">
        <v>2</v>
      </c>
      <c r="G3" s="27"/>
      <c r="H3" s="27"/>
      <c r="I3" s="27" t="s">
        <v>3</v>
      </c>
      <c r="J3" s="27"/>
      <c r="K3" s="28"/>
    </row>
    <row r="4" spans="1:11">
      <c r="A4" s="34"/>
      <c r="B4" s="32"/>
      <c r="C4" s="20" t="s">
        <v>4</v>
      </c>
      <c r="D4" s="20" t="s">
        <v>5</v>
      </c>
      <c r="E4" s="20" t="s">
        <v>6</v>
      </c>
      <c r="F4" s="20" t="s">
        <v>4</v>
      </c>
      <c r="G4" s="20" t="s">
        <v>5</v>
      </c>
      <c r="H4" s="20" t="s">
        <v>6</v>
      </c>
      <c r="I4" s="20" t="s">
        <v>4</v>
      </c>
      <c r="J4" s="20" t="s">
        <v>5</v>
      </c>
      <c r="K4" s="21" t="s">
        <v>6</v>
      </c>
    </row>
    <row r="5" spans="1:11">
      <c r="A5" s="11">
        <v>39452</v>
      </c>
      <c r="B5" s="4" t="s">
        <v>7</v>
      </c>
      <c r="C5" s="4"/>
      <c r="D5" s="5"/>
      <c r="E5" s="5"/>
      <c r="F5" s="4"/>
      <c r="G5" s="5"/>
      <c r="H5" s="5"/>
      <c r="I5" s="4">
        <v>248</v>
      </c>
      <c r="J5" s="5">
        <v>150</v>
      </c>
      <c r="K5" s="6">
        <f>I5*J5</f>
        <v>37200</v>
      </c>
    </row>
    <row r="6" spans="1:11">
      <c r="A6" s="11">
        <v>39454</v>
      </c>
      <c r="B6" s="4" t="s">
        <v>8</v>
      </c>
      <c r="C6" s="4">
        <v>450</v>
      </c>
      <c r="D6" s="5">
        <v>69.5</v>
      </c>
      <c r="E6" s="5">
        <f>C6*D6</f>
        <v>31275</v>
      </c>
      <c r="F6" s="7"/>
      <c r="G6" s="5"/>
      <c r="H6" s="5"/>
      <c r="I6" s="4">
        <f>SUM(I5,C6)-F6</f>
        <v>698</v>
      </c>
      <c r="J6" s="5">
        <f>TRUNC(K6/I6,2)</f>
        <v>98.1</v>
      </c>
      <c r="K6" s="6">
        <f>SUM(K5,E6)-H6</f>
        <v>68475</v>
      </c>
    </row>
    <row r="7" spans="1:11">
      <c r="A7" s="11">
        <v>39450</v>
      </c>
      <c r="B7" s="4" t="s">
        <v>2</v>
      </c>
      <c r="C7" s="4"/>
      <c r="D7" s="5"/>
      <c r="E7" s="5"/>
      <c r="F7" s="7">
        <v>320</v>
      </c>
      <c r="G7" s="5">
        <f>J6</f>
        <v>98.1</v>
      </c>
      <c r="H7" s="5">
        <f>F7*G7</f>
        <v>31392</v>
      </c>
      <c r="I7" s="4">
        <f t="shared" ref="I7:I15" si="0">SUM(I6,C7)-F7</f>
        <v>378</v>
      </c>
      <c r="J7" s="5">
        <f t="shared" ref="J7:J15" si="1">TRUNC(K7/I7,2)</f>
        <v>98.1</v>
      </c>
      <c r="K7" s="6">
        <f t="shared" ref="K7:K15" si="2">SUM(K6,E7)-H7</f>
        <v>37083</v>
      </c>
    </row>
    <row r="8" spans="1:11">
      <c r="A8" s="11">
        <v>39457</v>
      </c>
      <c r="B8" s="4" t="s">
        <v>8</v>
      </c>
      <c r="C8" s="4">
        <v>315</v>
      </c>
      <c r="D8" s="5">
        <v>108</v>
      </c>
      <c r="E8" s="5">
        <f>C8*D8</f>
        <v>34020</v>
      </c>
      <c r="F8" s="7"/>
      <c r="G8" s="5"/>
      <c r="H8" s="5"/>
      <c r="I8" s="4">
        <f t="shared" si="0"/>
        <v>693</v>
      </c>
      <c r="J8" s="5">
        <f t="shared" si="1"/>
        <v>102.6</v>
      </c>
      <c r="K8" s="6">
        <f t="shared" si="2"/>
        <v>71103</v>
      </c>
    </row>
    <row r="9" spans="1:11">
      <c r="A9" s="11">
        <v>39459</v>
      </c>
      <c r="B9" s="4" t="s">
        <v>2</v>
      </c>
      <c r="C9" s="4"/>
      <c r="D9" s="5"/>
      <c r="E9" s="5"/>
      <c r="F9" s="7">
        <v>430</v>
      </c>
      <c r="G9" s="5">
        <f t="shared" ref="G9:G15" si="3">J8</f>
        <v>102.6</v>
      </c>
      <c r="H9" s="5">
        <f t="shared" ref="H9:H15" si="4">F9*G9</f>
        <v>44118</v>
      </c>
      <c r="I9" s="4">
        <f t="shared" si="0"/>
        <v>263</v>
      </c>
      <c r="J9" s="5">
        <f t="shared" si="1"/>
        <v>102.6</v>
      </c>
      <c r="K9" s="6">
        <f t="shared" si="2"/>
        <v>26985</v>
      </c>
    </row>
    <row r="10" spans="1:11">
      <c r="A10" s="11">
        <v>39462</v>
      </c>
      <c r="B10" s="4" t="s">
        <v>8</v>
      </c>
      <c r="C10" s="4">
        <v>289</v>
      </c>
      <c r="D10" s="5">
        <v>125</v>
      </c>
      <c r="E10" s="5">
        <f>C10*D10</f>
        <v>36125</v>
      </c>
      <c r="F10" s="7"/>
      <c r="G10" s="5"/>
      <c r="H10" s="5"/>
      <c r="I10" s="4">
        <f t="shared" si="0"/>
        <v>552</v>
      </c>
      <c r="J10" s="5">
        <f t="shared" si="1"/>
        <v>114.32</v>
      </c>
      <c r="K10" s="6">
        <f t="shared" si="2"/>
        <v>63110</v>
      </c>
    </row>
    <row r="11" spans="1:11">
      <c r="A11" s="11">
        <v>39464</v>
      </c>
      <c r="B11" s="4" t="s">
        <v>2</v>
      </c>
      <c r="C11" s="4"/>
      <c r="D11" s="5"/>
      <c r="E11" s="5"/>
      <c r="F11" s="7">
        <v>280</v>
      </c>
      <c r="G11" s="5">
        <f t="shared" si="3"/>
        <v>114.32</v>
      </c>
      <c r="H11" s="5">
        <f t="shared" si="4"/>
        <v>32009.599999999999</v>
      </c>
      <c r="I11" s="4">
        <f t="shared" si="0"/>
        <v>272</v>
      </c>
      <c r="J11" s="5">
        <f t="shared" si="1"/>
        <v>114.33</v>
      </c>
      <c r="K11" s="6">
        <f t="shared" si="2"/>
        <v>31100.400000000001</v>
      </c>
    </row>
    <row r="12" spans="1:11">
      <c r="A12" s="11">
        <v>39468</v>
      </c>
      <c r="B12" s="4" t="s">
        <v>8</v>
      </c>
      <c r="C12" s="4">
        <v>260</v>
      </c>
      <c r="D12" s="5">
        <v>158</v>
      </c>
      <c r="E12" s="5">
        <f>C12*D12</f>
        <v>41080</v>
      </c>
      <c r="F12" s="7"/>
      <c r="G12" s="5"/>
      <c r="H12" s="5"/>
      <c r="I12" s="4">
        <f t="shared" si="0"/>
        <v>532</v>
      </c>
      <c r="J12" s="5">
        <f t="shared" si="1"/>
        <v>135.66999999999999</v>
      </c>
      <c r="K12" s="6">
        <f t="shared" si="2"/>
        <v>72180.399999999994</v>
      </c>
    </row>
    <row r="13" spans="1:11">
      <c r="A13" s="11">
        <v>39471</v>
      </c>
      <c r="B13" s="4" t="s">
        <v>2</v>
      </c>
      <c r="C13" s="4"/>
      <c r="D13" s="5"/>
      <c r="E13" s="5"/>
      <c r="F13" s="7">
        <v>267</v>
      </c>
      <c r="G13" s="5">
        <f t="shared" si="3"/>
        <v>135.66999999999999</v>
      </c>
      <c r="H13" s="5">
        <f t="shared" si="4"/>
        <v>36223.89</v>
      </c>
      <c r="I13" s="4">
        <f t="shared" si="0"/>
        <v>265</v>
      </c>
      <c r="J13" s="5">
        <f t="shared" si="1"/>
        <v>135.68</v>
      </c>
      <c r="K13" s="6">
        <f t="shared" si="2"/>
        <v>35956.509999999995</v>
      </c>
    </row>
    <row r="14" spans="1:11">
      <c r="A14" s="11">
        <v>39474</v>
      </c>
      <c r="B14" s="4" t="s">
        <v>8</v>
      </c>
      <c r="C14" s="4">
        <v>190</v>
      </c>
      <c r="D14" s="5">
        <v>86</v>
      </c>
      <c r="E14" s="5">
        <f>C14*D14</f>
        <v>16340</v>
      </c>
      <c r="F14" s="7"/>
      <c r="G14" s="5"/>
      <c r="H14" s="5"/>
      <c r="I14" s="4">
        <f t="shared" si="0"/>
        <v>455</v>
      </c>
      <c r="J14" s="5">
        <f t="shared" si="1"/>
        <v>114.93</v>
      </c>
      <c r="K14" s="6">
        <f t="shared" si="2"/>
        <v>52296.509999999995</v>
      </c>
    </row>
    <row r="15" spans="1:11">
      <c r="A15" s="11">
        <v>39476</v>
      </c>
      <c r="B15" s="4" t="s">
        <v>2</v>
      </c>
      <c r="C15" s="4"/>
      <c r="D15" s="5"/>
      <c r="E15" s="5"/>
      <c r="F15" s="4">
        <v>240</v>
      </c>
      <c r="G15" s="5">
        <f t="shared" si="3"/>
        <v>114.93</v>
      </c>
      <c r="H15" s="5">
        <f t="shared" si="4"/>
        <v>27583.200000000001</v>
      </c>
      <c r="I15" s="4">
        <f t="shared" si="0"/>
        <v>215</v>
      </c>
      <c r="J15" s="5">
        <f t="shared" si="1"/>
        <v>114.94</v>
      </c>
      <c r="K15" s="6">
        <f t="shared" si="2"/>
        <v>24713.309999999994</v>
      </c>
    </row>
    <row r="16" spans="1:11" ht="15" thickBot="1">
      <c r="A16" s="12">
        <v>39478</v>
      </c>
      <c r="B16" s="8" t="s">
        <v>9</v>
      </c>
      <c r="C16" s="8">
        <f>SUM(C6:C15)</f>
        <v>1504</v>
      </c>
      <c r="D16" s="8"/>
      <c r="E16" s="8">
        <f>SUM(E6:E15)</f>
        <v>158840</v>
      </c>
      <c r="F16" s="8">
        <f>SUM(F6:F15)</f>
        <v>1537</v>
      </c>
      <c r="G16" s="8"/>
      <c r="H16" s="8">
        <f>SUM(H6:H15)</f>
        <v>171326.69</v>
      </c>
      <c r="I16" s="8">
        <v>215</v>
      </c>
      <c r="J16" s="9">
        <v>114.94</v>
      </c>
      <c r="K16" s="10">
        <v>24713.31</v>
      </c>
    </row>
  </sheetData>
  <mergeCells count="6">
    <mergeCell ref="A1:K1"/>
    <mergeCell ref="A3:A4"/>
    <mergeCell ref="B3:B4"/>
    <mergeCell ref="C3:E3"/>
    <mergeCell ref="F3:H3"/>
    <mergeCell ref="I3:K3"/>
  </mergeCells>
  <phoneticPr fontId="2" type="noConversion"/>
  <pageMargins left="0.75" right="0.75" top="1" bottom="1" header="0.5" footer="0.5"/>
  <headerFooter alignWithMargins="0"/>
  <ignoredErrors>
    <ignoredError sqref="J6:J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24" sqref="I24"/>
    </sheetView>
  </sheetViews>
  <sheetFormatPr defaultRowHeight="14.25"/>
  <sheetData>
    <row r="1" spans="1:11" ht="21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thickBot="1">
      <c r="A2" t="s">
        <v>19</v>
      </c>
      <c r="B2" s="13"/>
      <c r="C2" s="13"/>
      <c r="D2" s="2"/>
      <c r="E2" s="2"/>
      <c r="F2" s="2"/>
      <c r="G2" s="2"/>
      <c r="H2" s="2"/>
      <c r="I2" s="2"/>
      <c r="J2" s="2" t="s">
        <v>11</v>
      </c>
      <c r="K2" s="2"/>
    </row>
    <row r="3" spans="1:11">
      <c r="A3" s="33" t="s">
        <v>10</v>
      </c>
      <c r="B3" s="27" t="s">
        <v>0</v>
      </c>
      <c r="C3" s="27" t="s">
        <v>1</v>
      </c>
      <c r="D3" s="27"/>
      <c r="E3" s="27"/>
      <c r="F3" s="27" t="s">
        <v>2</v>
      </c>
      <c r="G3" s="27"/>
      <c r="H3" s="27"/>
      <c r="I3" s="27" t="s">
        <v>3</v>
      </c>
      <c r="J3" s="27"/>
      <c r="K3" s="28"/>
    </row>
    <row r="4" spans="1:11">
      <c r="A4" s="34"/>
      <c r="B4" s="32"/>
      <c r="C4" s="20" t="s">
        <v>4</v>
      </c>
      <c r="D4" s="20" t="s">
        <v>5</v>
      </c>
      <c r="E4" s="20" t="s">
        <v>6</v>
      </c>
      <c r="F4" s="20" t="s">
        <v>4</v>
      </c>
      <c r="G4" s="20" t="s">
        <v>5</v>
      </c>
      <c r="H4" s="20" t="s">
        <v>6</v>
      </c>
      <c r="I4" s="20" t="s">
        <v>4</v>
      </c>
      <c r="J4" s="20" t="s">
        <v>5</v>
      </c>
      <c r="K4" s="21" t="s">
        <v>6</v>
      </c>
    </row>
    <row r="5" spans="1:11">
      <c r="A5" s="11">
        <v>39452</v>
      </c>
      <c r="B5" s="4" t="s">
        <v>7</v>
      </c>
      <c r="C5" s="4"/>
      <c r="D5" s="5"/>
      <c r="E5" s="5"/>
      <c r="F5" s="4"/>
      <c r="G5" s="5"/>
      <c r="H5" s="5"/>
      <c r="I5" s="4">
        <v>248</v>
      </c>
      <c r="J5" s="5">
        <v>150</v>
      </c>
      <c r="K5" s="6">
        <f>I5*J5</f>
        <v>37200</v>
      </c>
    </row>
    <row r="6" spans="1:11">
      <c r="A6" s="11">
        <v>39454</v>
      </c>
      <c r="B6" s="4" t="s">
        <v>8</v>
      </c>
      <c r="C6" s="4">
        <v>450</v>
      </c>
      <c r="D6" s="5">
        <v>69.5</v>
      </c>
      <c r="E6" s="5">
        <f>C6*D6</f>
        <v>31275</v>
      </c>
      <c r="F6" s="7"/>
      <c r="G6" s="5"/>
      <c r="H6" s="5"/>
      <c r="I6" s="4">
        <f>SUM(I5,C6)-F6</f>
        <v>698</v>
      </c>
      <c r="J6" s="5">
        <f>TRUNC(K6/I6,2)</f>
        <v>98.1</v>
      </c>
      <c r="K6" s="6">
        <f>SUM(K5,E6)-H6</f>
        <v>68475</v>
      </c>
    </row>
    <row r="7" spans="1:11">
      <c r="A7" s="11">
        <v>39450</v>
      </c>
      <c r="B7" s="4" t="s">
        <v>2</v>
      </c>
      <c r="C7" s="4"/>
      <c r="D7" s="5"/>
      <c r="E7" s="5"/>
      <c r="F7" s="7">
        <v>320</v>
      </c>
      <c r="G7" s="5">
        <f>J6</f>
        <v>98.1</v>
      </c>
      <c r="H7" s="5">
        <f>F7*G7</f>
        <v>31392</v>
      </c>
      <c r="I7" s="4">
        <f t="shared" ref="I7:I15" si="0">SUM(I6,C7)-F7</f>
        <v>378</v>
      </c>
      <c r="J7" s="5">
        <f t="shared" ref="J7:J15" si="1">TRUNC(K7/I7,2)</f>
        <v>98.1</v>
      </c>
      <c r="K7" s="6">
        <f t="shared" ref="K7:K15" si="2">SUM(K6,E7)-H7</f>
        <v>37083</v>
      </c>
    </row>
    <row r="8" spans="1:11">
      <c r="A8" s="11">
        <v>39457</v>
      </c>
      <c r="B8" s="4" t="s">
        <v>8</v>
      </c>
      <c r="C8" s="4">
        <v>315</v>
      </c>
      <c r="D8" s="5">
        <v>108</v>
      </c>
      <c r="E8" s="5">
        <f>C8*D8</f>
        <v>34020</v>
      </c>
      <c r="F8" s="7"/>
      <c r="G8" s="5"/>
      <c r="H8" s="5"/>
      <c r="I8" s="4">
        <f t="shared" si="0"/>
        <v>693</v>
      </c>
      <c r="J8" s="5">
        <f t="shared" si="1"/>
        <v>102.6</v>
      </c>
      <c r="K8" s="6">
        <f t="shared" si="2"/>
        <v>71103</v>
      </c>
    </row>
    <row r="9" spans="1:11">
      <c r="A9" s="11">
        <v>39459</v>
      </c>
      <c r="B9" s="4" t="s">
        <v>2</v>
      </c>
      <c r="C9" s="4"/>
      <c r="D9" s="5"/>
      <c r="E9" s="5"/>
      <c r="F9" s="7">
        <v>430</v>
      </c>
      <c r="G9" s="5">
        <f t="shared" ref="G9:G15" si="3">J8</f>
        <v>102.6</v>
      </c>
      <c r="H9" s="5">
        <f t="shared" ref="H9:H15" si="4">F9*G9</f>
        <v>44118</v>
      </c>
      <c r="I9" s="4">
        <f t="shared" si="0"/>
        <v>263</v>
      </c>
      <c r="J9" s="5">
        <f t="shared" si="1"/>
        <v>102.6</v>
      </c>
      <c r="K9" s="6">
        <f t="shared" si="2"/>
        <v>26985</v>
      </c>
    </row>
    <row r="10" spans="1:11">
      <c r="A10" s="11">
        <v>39462</v>
      </c>
      <c r="B10" s="4" t="s">
        <v>8</v>
      </c>
      <c r="C10" s="4">
        <v>289</v>
      </c>
      <c r="D10" s="5">
        <v>125</v>
      </c>
      <c r="E10" s="5">
        <f>C10*D10</f>
        <v>36125</v>
      </c>
      <c r="F10" s="7"/>
      <c r="G10" s="5"/>
      <c r="H10" s="5"/>
      <c r="I10" s="4">
        <f t="shared" si="0"/>
        <v>552</v>
      </c>
      <c r="J10" s="5">
        <f t="shared" si="1"/>
        <v>114.32</v>
      </c>
      <c r="K10" s="6">
        <f t="shared" si="2"/>
        <v>63110</v>
      </c>
    </row>
    <row r="11" spans="1:11">
      <c r="A11" s="11">
        <v>39464</v>
      </c>
      <c r="B11" s="4" t="s">
        <v>2</v>
      </c>
      <c r="C11" s="4"/>
      <c r="D11" s="5"/>
      <c r="E11" s="5"/>
      <c r="F11" s="7">
        <v>280</v>
      </c>
      <c r="G11" s="5">
        <f t="shared" si="3"/>
        <v>114.32</v>
      </c>
      <c r="H11" s="5">
        <f t="shared" si="4"/>
        <v>32009.599999999999</v>
      </c>
      <c r="I11" s="4">
        <f t="shared" si="0"/>
        <v>272</v>
      </c>
      <c r="J11" s="5">
        <f t="shared" si="1"/>
        <v>114.33</v>
      </c>
      <c r="K11" s="6">
        <f t="shared" si="2"/>
        <v>31100.400000000001</v>
      </c>
    </row>
    <row r="12" spans="1:11">
      <c r="A12" s="11">
        <v>39468</v>
      </c>
      <c r="B12" s="4" t="s">
        <v>8</v>
      </c>
      <c r="C12" s="4">
        <v>260</v>
      </c>
      <c r="D12" s="5">
        <v>158</v>
      </c>
      <c r="E12" s="5">
        <f>C12*D12</f>
        <v>41080</v>
      </c>
      <c r="F12" s="7"/>
      <c r="G12" s="5"/>
      <c r="H12" s="5"/>
      <c r="I12" s="4">
        <f t="shared" si="0"/>
        <v>532</v>
      </c>
      <c r="J12" s="5">
        <f t="shared" si="1"/>
        <v>135.66999999999999</v>
      </c>
      <c r="K12" s="6">
        <f t="shared" si="2"/>
        <v>72180.399999999994</v>
      </c>
    </row>
    <row r="13" spans="1:11">
      <c r="A13" s="11">
        <v>39471</v>
      </c>
      <c r="B13" s="4" t="s">
        <v>2</v>
      </c>
      <c r="C13" s="4"/>
      <c r="D13" s="5"/>
      <c r="E13" s="5"/>
      <c r="F13" s="7">
        <v>267</v>
      </c>
      <c r="G13" s="5">
        <f t="shared" si="3"/>
        <v>135.66999999999999</v>
      </c>
      <c r="H13" s="5">
        <f t="shared" si="4"/>
        <v>36223.89</v>
      </c>
      <c r="I13" s="4">
        <f t="shared" si="0"/>
        <v>265</v>
      </c>
      <c r="J13" s="5">
        <f t="shared" si="1"/>
        <v>135.68</v>
      </c>
      <c r="K13" s="6">
        <f t="shared" si="2"/>
        <v>35956.509999999995</v>
      </c>
    </row>
    <row r="14" spans="1:11">
      <c r="A14" s="11">
        <v>39474</v>
      </c>
      <c r="B14" s="4" t="s">
        <v>8</v>
      </c>
      <c r="C14" s="4">
        <v>190</v>
      </c>
      <c r="D14" s="5">
        <v>86</v>
      </c>
      <c r="E14" s="5">
        <f>C14*D14</f>
        <v>16340</v>
      </c>
      <c r="F14" s="7"/>
      <c r="G14" s="5"/>
      <c r="H14" s="5"/>
      <c r="I14" s="4">
        <f t="shared" si="0"/>
        <v>455</v>
      </c>
      <c r="J14" s="5">
        <f t="shared" si="1"/>
        <v>114.93</v>
      </c>
      <c r="K14" s="6">
        <f t="shared" si="2"/>
        <v>52296.509999999995</v>
      </c>
    </row>
    <row r="15" spans="1:11">
      <c r="A15" s="11">
        <v>39476</v>
      </c>
      <c r="B15" s="4" t="s">
        <v>2</v>
      </c>
      <c r="C15" s="4"/>
      <c r="D15" s="5"/>
      <c r="E15" s="5"/>
      <c r="F15" s="4">
        <v>240</v>
      </c>
      <c r="G15" s="5">
        <f t="shared" si="3"/>
        <v>114.93</v>
      </c>
      <c r="H15" s="5">
        <f t="shared" si="4"/>
        <v>27583.200000000001</v>
      </c>
      <c r="I15" s="4">
        <f t="shared" si="0"/>
        <v>215</v>
      </c>
      <c r="J15" s="5">
        <f t="shared" si="1"/>
        <v>114.94</v>
      </c>
      <c r="K15" s="6">
        <f t="shared" si="2"/>
        <v>24713.309999999994</v>
      </c>
    </row>
    <row r="16" spans="1:11" ht="15" thickBot="1">
      <c r="A16" s="12">
        <v>39478</v>
      </c>
      <c r="B16" s="8" t="s">
        <v>9</v>
      </c>
      <c r="C16" s="8">
        <f>SUM(C6:C15)</f>
        <v>1504</v>
      </c>
      <c r="D16" s="8"/>
      <c r="E16" s="8">
        <f>SUM(E6:E15)</f>
        <v>158840</v>
      </c>
      <c r="F16" s="8">
        <f>SUM(F6:F15)</f>
        <v>1537</v>
      </c>
      <c r="G16" s="8"/>
      <c r="H16" s="8">
        <f>SUM(H6:H15)</f>
        <v>171326.69</v>
      </c>
      <c r="I16" s="8">
        <v>215</v>
      </c>
      <c r="J16" s="9">
        <v>114.94</v>
      </c>
      <c r="K16" s="10">
        <v>24713.31</v>
      </c>
    </row>
  </sheetData>
  <mergeCells count="6">
    <mergeCell ref="A1:K1"/>
    <mergeCell ref="A3:A4"/>
    <mergeCell ref="B3:B4"/>
    <mergeCell ref="C3:E3"/>
    <mergeCell ref="F3:H3"/>
    <mergeCell ref="I3:K3"/>
  </mergeCells>
  <phoneticPr fontId="2" type="noConversion"/>
  <pageMargins left="0.75" right="0.75" top="1" bottom="1" header="0.5" footer="0.5"/>
  <headerFooter alignWithMargins="0"/>
  <ignoredErrors>
    <ignoredError sqref="J6:J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24" sqref="I24"/>
    </sheetView>
  </sheetViews>
  <sheetFormatPr defaultRowHeight="14.25"/>
  <cols>
    <col min="5" max="5" width="9.625" customWidth="1"/>
    <col min="8" max="8" width="9.625" customWidth="1"/>
    <col min="11" max="11" width="9.625" customWidth="1"/>
  </cols>
  <sheetData>
    <row r="1" spans="1:11" ht="21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thickBot="1">
      <c r="A2" t="s">
        <v>20</v>
      </c>
      <c r="B2" s="13"/>
      <c r="C2" s="13"/>
      <c r="D2" s="2"/>
      <c r="E2" s="2"/>
      <c r="F2" s="2"/>
      <c r="G2" s="2"/>
      <c r="H2" s="2"/>
      <c r="I2" s="2"/>
      <c r="J2" s="2" t="s">
        <v>11</v>
      </c>
      <c r="K2" s="2"/>
    </row>
    <row r="3" spans="1:11">
      <c r="A3" s="33" t="s">
        <v>10</v>
      </c>
      <c r="B3" s="27" t="s">
        <v>0</v>
      </c>
      <c r="C3" s="27" t="s">
        <v>1</v>
      </c>
      <c r="D3" s="27"/>
      <c r="E3" s="27"/>
      <c r="F3" s="27" t="s">
        <v>2</v>
      </c>
      <c r="G3" s="27"/>
      <c r="H3" s="27"/>
      <c r="I3" s="27" t="s">
        <v>3</v>
      </c>
      <c r="J3" s="27"/>
      <c r="K3" s="28"/>
    </row>
    <row r="4" spans="1:11">
      <c r="A4" s="34"/>
      <c r="B4" s="32"/>
      <c r="C4" s="20" t="s">
        <v>4</v>
      </c>
      <c r="D4" s="20" t="s">
        <v>5</v>
      </c>
      <c r="E4" s="20" t="s">
        <v>6</v>
      </c>
      <c r="F4" s="20" t="s">
        <v>4</v>
      </c>
      <c r="G4" s="20" t="s">
        <v>5</v>
      </c>
      <c r="H4" s="20" t="s">
        <v>6</v>
      </c>
      <c r="I4" s="20" t="s">
        <v>4</v>
      </c>
      <c r="J4" s="20" t="s">
        <v>5</v>
      </c>
      <c r="K4" s="21" t="s">
        <v>6</v>
      </c>
    </row>
    <row r="5" spans="1:11">
      <c r="A5" s="11">
        <v>39452</v>
      </c>
      <c r="B5" s="4" t="s">
        <v>7</v>
      </c>
      <c r="C5" s="4"/>
      <c r="D5" s="5"/>
      <c r="E5" s="5"/>
      <c r="F5" s="4"/>
      <c r="G5" s="5"/>
      <c r="H5" s="5"/>
      <c r="I5" s="4">
        <v>248</v>
      </c>
      <c r="J5" s="5">
        <v>150</v>
      </c>
      <c r="K5" s="6">
        <f>I5*J5</f>
        <v>37200</v>
      </c>
    </row>
    <row r="6" spans="1:11">
      <c r="A6" s="11">
        <v>39454</v>
      </c>
      <c r="B6" s="4" t="s">
        <v>8</v>
      </c>
      <c r="C6" s="4">
        <v>450</v>
      </c>
      <c r="D6" s="5">
        <v>69.5</v>
      </c>
      <c r="E6" s="5">
        <f>C6*D6</f>
        <v>31275</v>
      </c>
      <c r="F6" s="7"/>
      <c r="G6" s="5"/>
      <c r="H6" s="5"/>
      <c r="I6" s="4">
        <f>SUM(I5,C6)-F6</f>
        <v>698</v>
      </c>
      <c r="J6" s="5">
        <f>TRUNC(K6/I6,2)</f>
        <v>98.1</v>
      </c>
      <c r="K6" s="6">
        <f>SUM(K5,E6)-H6</f>
        <v>68475</v>
      </c>
    </row>
    <row r="7" spans="1:11">
      <c r="A7" s="11">
        <v>39450</v>
      </c>
      <c r="B7" s="4" t="s">
        <v>2</v>
      </c>
      <c r="C7" s="4"/>
      <c r="D7" s="5"/>
      <c r="E7" s="5"/>
      <c r="F7" s="7">
        <v>320</v>
      </c>
      <c r="G7" s="5">
        <f>J6</f>
        <v>98.1</v>
      </c>
      <c r="H7" s="5">
        <f>F7*G7</f>
        <v>31392</v>
      </c>
      <c r="I7" s="4">
        <f t="shared" ref="I7:I15" si="0">SUM(I6,C7)-F7</f>
        <v>378</v>
      </c>
      <c r="J7" s="5">
        <f t="shared" ref="J7:J15" si="1">TRUNC(K7/I7,2)</f>
        <v>98.1</v>
      </c>
      <c r="K7" s="6">
        <f t="shared" ref="K7:K15" si="2">SUM(K6,E7)-H7</f>
        <v>37083</v>
      </c>
    </row>
    <row r="8" spans="1:11">
      <c r="A8" s="11">
        <v>39457</v>
      </c>
      <c r="B8" s="4" t="s">
        <v>8</v>
      </c>
      <c r="C8" s="4">
        <v>315</v>
      </c>
      <c r="D8" s="5">
        <v>108</v>
      </c>
      <c r="E8" s="5">
        <f>C8*D8</f>
        <v>34020</v>
      </c>
      <c r="F8" s="7"/>
      <c r="G8" s="5"/>
      <c r="H8" s="5"/>
      <c r="I8" s="4">
        <f t="shared" si="0"/>
        <v>693</v>
      </c>
      <c r="J8" s="5">
        <f t="shared" si="1"/>
        <v>102.6</v>
      </c>
      <c r="K8" s="6">
        <f t="shared" si="2"/>
        <v>71103</v>
      </c>
    </row>
    <row r="9" spans="1:11">
      <c r="A9" s="11">
        <v>39459</v>
      </c>
      <c r="B9" s="4" t="s">
        <v>2</v>
      </c>
      <c r="C9" s="4"/>
      <c r="D9" s="5"/>
      <c r="E9" s="5"/>
      <c r="F9" s="7">
        <v>430</v>
      </c>
      <c r="G9" s="5">
        <f t="shared" ref="G9:G15" si="3">J8</f>
        <v>102.6</v>
      </c>
      <c r="H9" s="5">
        <f t="shared" ref="H9:H15" si="4">F9*G9</f>
        <v>44118</v>
      </c>
      <c r="I9" s="4">
        <f t="shared" si="0"/>
        <v>263</v>
      </c>
      <c r="J9" s="5">
        <f t="shared" si="1"/>
        <v>102.6</v>
      </c>
      <c r="K9" s="6">
        <f t="shared" si="2"/>
        <v>26985</v>
      </c>
    </row>
    <row r="10" spans="1:11">
      <c r="A10" s="11">
        <v>39462</v>
      </c>
      <c r="B10" s="4" t="s">
        <v>8</v>
      </c>
      <c r="C10" s="4">
        <v>289</v>
      </c>
      <c r="D10" s="5">
        <v>125</v>
      </c>
      <c r="E10" s="5">
        <f>C10*D10</f>
        <v>36125</v>
      </c>
      <c r="F10" s="7"/>
      <c r="G10" s="5"/>
      <c r="H10" s="5"/>
      <c r="I10" s="4">
        <f t="shared" si="0"/>
        <v>552</v>
      </c>
      <c r="J10" s="5">
        <f t="shared" si="1"/>
        <v>114.32</v>
      </c>
      <c r="K10" s="6">
        <f t="shared" si="2"/>
        <v>63110</v>
      </c>
    </row>
    <row r="11" spans="1:11">
      <c r="A11" s="11">
        <v>39464</v>
      </c>
      <c r="B11" s="4" t="s">
        <v>2</v>
      </c>
      <c r="C11" s="4"/>
      <c r="D11" s="5"/>
      <c r="E11" s="5"/>
      <c r="F11" s="7">
        <v>280</v>
      </c>
      <c r="G11" s="5">
        <f t="shared" si="3"/>
        <v>114.32</v>
      </c>
      <c r="H11" s="5">
        <f t="shared" si="4"/>
        <v>32009.599999999999</v>
      </c>
      <c r="I11" s="4">
        <f t="shared" si="0"/>
        <v>272</v>
      </c>
      <c r="J11" s="5">
        <f t="shared" si="1"/>
        <v>114.33</v>
      </c>
      <c r="K11" s="6">
        <f t="shared" si="2"/>
        <v>31100.400000000001</v>
      </c>
    </row>
    <row r="12" spans="1:11">
      <c r="A12" s="11">
        <v>39468</v>
      </c>
      <c r="B12" s="4" t="s">
        <v>8</v>
      </c>
      <c r="C12" s="4">
        <v>260</v>
      </c>
      <c r="D12" s="5">
        <v>158</v>
      </c>
      <c r="E12" s="5">
        <f>C12*D12</f>
        <v>41080</v>
      </c>
      <c r="F12" s="7"/>
      <c r="G12" s="5"/>
      <c r="H12" s="5"/>
      <c r="I12" s="4">
        <f t="shared" si="0"/>
        <v>532</v>
      </c>
      <c r="J12" s="5">
        <f t="shared" si="1"/>
        <v>135.66999999999999</v>
      </c>
      <c r="K12" s="6">
        <f t="shared" si="2"/>
        <v>72180.399999999994</v>
      </c>
    </row>
    <row r="13" spans="1:11">
      <c r="A13" s="11">
        <v>39471</v>
      </c>
      <c r="B13" s="4" t="s">
        <v>2</v>
      </c>
      <c r="C13" s="4"/>
      <c r="D13" s="5"/>
      <c r="E13" s="5"/>
      <c r="F13" s="7">
        <v>267</v>
      </c>
      <c r="G13" s="5">
        <f t="shared" si="3"/>
        <v>135.66999999999999</v>
      </c>
      <c r="H13" s="5">
        <f t="shared" si="4"/>
        <v>36223.89</v>
      </c>
      <c r="I13" s="4">
        <f t="shared" si="0"/>
        <v>265</v>
      </c>
      <c r="J13" s="5">
        <f t="shared" si="1"/>
        <v>135.68</v>
      </c>
      <c r="K13" s="6">
        <f t="shared" si="2"/>
        <v>35956.509999999995</v>
      </c>
    </row>
    <row r="14" spans="1:11">
      <c r="A14" s="11">
        <v>39474</v>
      </c>
      <c r="B14" s="4" t="s">
        <v>8</v>
      </c>
      <c r="C14" s="4">
        <v>190</v>
      </c>
      <c r="D14" s="5">
        <v>86</v>
      </c>
      <c r="E14" s="5">
        <f>C14*D14</f>
        <v>16340</v>
      </c>
      <c r="F14" s="7"/>
      <c r="G14" s="5"/>
      <c r="H14" s="5"/>
      <c r="I14" s="4">
        <f t="shared" si="0"/>
        <v>455</v>
      </c>
      <c r="J14" s="5">
        <f t="shared" si="1"/>
        <v>114.93</v>
      </c>
      <c r="K14" s="6">
        <f t="shared" si="2"/>
        <v>52296.509999999995</v>
      </c>
    </row>
    <row r="15" spans="1:11">
      <c r="A15" s="11">
        <v>39476</v>
      </c>
      <c r="B15" s="4" t="s">
        <v>2</v>
      </c>
      <c r="C15" s="4"/>
      <c r="D15" s="5"/>
      <c r="E15" s="5"/>
      <c r="F15" s="4">
        <v>240</v>
      </c>
      <c r="G15" s="5">
        <f t="shared" si="3"/>
        <v>114.93</v>
      </c>
      <c r="H15" s="5">
        <f t="shared" si="4"/>
        <v>27583.200000000001</v>
      </c>
      <c r="I15" s="4">
        <f t="shared" si="0"/>
        <v>215</v>
      </c>
      <c r="J15" s="5">
        <f t="shared" si="1"/>
        <v>114.94</v>
      </c>
      <c r="K15" s="6">
        <f t="shared" si="2"/>
        <v>24713.309999999994</v>
      </c>
    </row>
    <row r="16" spans="1:11" ht="15" thickBot="1">
      <c r="A16" s="12">
        <v>39478</v>
      </c>
      <c r="B16" s="8" t="s">
        <v>9</v>
      </c>
      <c r="C16" s="8">
        <f>SUM(C6:C15)</f>
        <v>1504</v>
      </c>
      <c r="D16" s="8"/>
      <c r="E16" s="8">
        <f>SUM(E6:E15)</f>
        <v>158840</v>
      </c>
      <c r="F16" s="8">
        <f>SUM(F6:F15)</f>
        <v>1537</v>
      </c>
      <c r="G16" s="8"/>
      <c r="H16" s="8">
        <f>SUM(H6:H15)</f>
        <v>171326.69</v>
      </c>
      <c r="I16" s="8">
        <v>215</v>
      </c>
      <c r="J16" s="9">
        <v>114.94</v>
      </c>
      <c r="K16" s="10">
        <v>24713.31</v>
      </c>
    </row>
  </sheetData>
  <mergeCells count="6">
    <mergeCell ref="A1:K1"/>
    <mergeCell ref="A3:A4"/>
    <mergeCell ref="B3:B4"/>
    <mergeCell ref="C3:E3"/>
    <mergeCell ref="F3:H3"/>
    <mergeCell ref="I3:K3"/>
  </mergeCells>
  <phoneticPr fontId="2" type="noConversion"/>
  <pageMargins left="0.75" right="0.75" top="1" bottom="1" header="0.5" footer="0.5"/>
  <headerFooter alignWithMargins="0"/>
  <ignoredErrors>
    <ignoredError sqref="J6:J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24" sqref="I24"/>
    </sheetView>
  </sheetViews>
  <sheetFormatPr defaultRowHeight="14.25"/>
  <cols>
    <col min="5" max="5" width="9.875" customWidth="1"/>
    <col min="8" max="8" width="9.875" customWidth="1"/>
    <col min="11" max="11" width="10.25" customWidth="1"/>
  </cols>
  <sheetData>
    <row r="1" spans="1:11" ht="21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thickBot="1">
      <c r="A2" t="s">
        <v>21</v>
      </c>
      <c r="B2" s="13"/>
      <c r="C2" s="13"/>
      <c r="D2" s="2"/>
      <c r="E2" s="2"/>
      <c r="F2" s="2"/>
      <c r="G2" s="2"/>
      <c r="H2" s="2"/>
      <c r="I2" s="2"/>
      <c r="J2" s="2" t="s">
        <v>11</v>
      </c>
      <c r="K2" s="2"/>
    </row>
    <row r="3" spans="1:11">
      <c r="A3" s="33" t="s">
        <v>22</v>
      </c>
      <c r="B3" s="27" t="s">
        <v>0</v>
      </c>
      <c r="C3" s="27" t="s">
        <v>1</v>
      </c>
      <c r="D3" s="27"/>
      <c r="E3" s="27"/>
      <c r="F3" s="27" t="s">
        <v>2</v>
      </c>
      <c r="G3" s="27"/>
      <c r="H3" s="27"/>
      <c r="I3" s="27" t="s">
        <v>3</v>
      </c>
      <c r="J3" s="27"/>
      <c r="K3" s="28"/>
    </row>
    <row r="4" spans="1:11">
      <c r="A4" s="34"/>
      <c r="B4" s="32"/>
      <c r="C4" s="20" t="s">
        <v>4</v>
      </c>
      <c r="D4" s="20" t="s">
        <v>5</v>
      </c>
      <c r="E4" s="20" t="s">
        <v>6</v>
      </c>
      <c r="F4" s="20" t="s">
        <v>4</v>
      </c>
      <c r="G4" s="20" t="s">
        <v>5</v>
      </c>
      <c r="H4" s="20" t="s">
        <v>6</v>
      </c>
      <c r="I4" s="20" t="s">
        <v>4</v>
      </c>
      <c r="J4" s="20" t="s">
        <v>5</v>
      </c>
      <c r="K4" s="21" t="s">
        <v>6</v>
      </c>
    </row>
    <row r="5" spans="1:11">
      <c r="A5" s="11">
        <v>39452</v>
      </c>
      <c r="B5" s="4" t="s">
        <v>7</v>
      </c>
      <c r="C5" s="4"/>
      <c r="D5" s="5"/>
      <c r="E5" s="5"/>
      <c r="F5" s="4"/>
      <c r="G5" s="5"/>
      <c r="H5" s="5"/>
      <c r="I5" s="4">
        <v>248</v>
      </c>
      <c r="J5" s="5">
        <v>150</v>
      </c>
      <c r="K5" s="6">
        <f>I5*J5</f>
        <v>37200</v>
      </c>
    </row>
    <row r="6" spans="1:11">
      <c r="A6" s="11">
        <v>39454</v>
      </c>
      <c r="B6" s="4" t="s">
        <v>8</v>
      </c>
      <c r="C6" s="4">
        <v>450</v>
      </c>
      <c r="D6" s="5">
        <v>69.5</v>
      </c>
      <c r="E6" s="5">
        <f>C6*D6</f>
        <v>31275</v>
      </c>
      <c r="F6" s="7"/>
      <c r="G6" s="5"/>
      <c r="H6" s="5"/>
      <c r="I6" s="4">
        <f>SUM(I5,C6)-F6</f>
        <v>698</v>
      </c>
      <c r="J6" s="5">
        <f>TRUNC(K6/I6,2)</f>
        <v>98.1</v>
      </c>
      <c r="K6" s="6">
        <f>SUM(K5,E6)-H6</f>
        <v>68475</v>
      </c>
    </row>
    <row r="7" spans="1:11">
      <c r="A7" s="11">
        <v>39450</v>
      </c>
      <c r="B7" s="4" t="s">
        <v>2</v>
      </c>
      <c r="C7" s="4"/>
      <c r="D7" s="5"/>
      <c r="E7" s="5"/>
      <c r="F7" s="7">
        <v>320</v>
      </c>
      <c r="G7" s="5">
        <f>J6</f>
        <v>98.1</v>
      </c>
      <c r="H7" s="5">
        <f>F7*G7</f>
        <v>31392</v>
      </c>
      <c r="I7" s="4">
        <f t="shared" ref="I7:I15" si="0">SUM(I6,C7)-F7</f>
        <v>378</v>
      </c>
      <c r="J7" s="5">
        <f t="shared" ref="J7:J15" si="1">TRUNC(K7/I7,2)</f>
        <v>98.1</v>
      </c>
      <c r="K7" s="6">
        <f t="shared" ref="K7:K15" si="2">SUM(K6,E7)-H7</f>
        <v>37083</v>
      </c>
    </row>
    <row r="8" spans="1:11">
      <c r="A8" s="11">
        <v>39457</v>
      </c>
      <c r="B8" s="4" t="s">
        <v>8</v>
      </c>
      <c r="C8" s="4">
        <v>315</v>
      </c>
      <c r="D8" s="5">
        <v>108</v>
      </c>
      <c r="E8" s="5">
        <f>C8*D8</f>
        <v>34020</v>
      </c>
      <c r="F8" s="7"/>
      <c r="G8" s="5"/>
      <c r="H8" s="5"/>
      <c r="I8" s="4">
        <f t="shared" si="0"/>
        <v>693</v>
      </c>
      <c r="J8" s="5">
        <f t="shared" si="1"/>
        <v>102.6</v>
      </c>
      <c r="K8" s="6">
        <f t="shared" si="2"/>
        <v>71103</v>
      </c>
    </row>
    <row r="9" spans="1:11">
      <c r="A9" s="11">
        <v>39459</v>
      </c>
      <c r="B9" s="4" t="s">
        <v>2</v>
      </c>
      <c r="C9" s="4"/>
      <c r="D9" s="5"/>
      <c r="E9" s="5"/>
      <c r="F9" s="7">
        <v>430</v>
      </c>
      <c r="G9" s="5">
        <f t="shared" ref="G9:G15" si="3">J8</f>
        <v>102.6</v>
      </c>
      <c r="H9" s="5">
        <f t="shared" ref="H9:H15" si="4">F9*G9</f>
        <v>44118</v>
      </c>
      <c r="I9" s="4">
        <f t="shared" si="0"/>
        <v>263</v>
      </c>
      <c r="J9" s="5">
        <f t="shared" si="1"/>
        <v>102.6</v>
      </c>
      <c r="K9" s="6">
        <f t="shared" si="2"/>
        <v>26985</v>
      </c>
    </row>
    <row r="10" spans="1:11">
      <c r="A10" s="11">
        <v>39462</v>
      </c>
      <c r="B10" s="4" t="s">
        <v>8</v>
      </c>
      <c r="C10" s="4">
        <v>289</v>
      </c>
      <c r="D10" s="5">
        <v>125</v>
      </c>
      <c r="E10" s="5">
        <f>C10*D10</f>
        <v>36125</v>
      </c>
      <c r="F10" s="7"/>
      <c r="G10" s="5"/>
      <c r="H10" s="5"/>
      <c r="I10" s="4">
        <f t="shared" si="0"/>
        <v>552</v>
      </c>
      <c r="J10" s="5">
        <f t="shared" si="1"/>
        <v>114.32</v>
      </c>
      <c r="K10" s="6">
        <f t="shared" si="2"/>
        <v>63110</v>
      </c>
    </row>
    <row r="11" spans="1:11">
      <c r="A11" s="11">
        <v>39464</v>
      </c>
      <c r="B11" s="4" t="s">
        <v>2</v>
      </c>
      <c r="C11" s="4"/>
      <c r="D11" s="5"/>
      <c r="E11" s="5"/>
      <c r="F11" s="7">
        <v>280</v>
      </c>
      <c r="G11" s="5">
        <f t="shared" si="3"/>
        <v>114.32</v>
      </c>
      <c r="H11" s="5">
        <f t="shared" si="4"/>
        <v>32009.599999999999</v>
      </c>
      <c r="I11" s="4">
        <f t="shared" si="0"/>
        <v>272</v>
      </c>
      <c r="J11" s="5">
        <f t="shared" si="1"/>
        <v>114.33</v>
      </c>
      <c r="K11" s="6">
        <f t="shared" si="2"/>
        <v>31100.400000000001</v>
      </c>
    </row>
    <row r="12" spans="1:11">
      <c r="A12" s="11">
        <v>39468</v>
      </c>
      <c r="B12" s="4" t="s">
        <v>8</v>
      </c>
      <c r="C12" s="4">
        <v>260</v>
      </c>
      <c r="D12" s="5">
        <v>158</v>
      </c>
      <c r="E12" s="5">
        <f>C12*D12</f>
        <v>41080</v>
      </c>
      <c r="F12" s="7"/>
      <c r="G12" s="5"/>
      <c r="H12" s="5"/>
      <c r="I12" s="4">
        <f t="shared" si="0"/>
        <v>532</v>
      </c>
      <c r="J12" s="5">
        <f t="shared" si="1"/>
        <v>135.66999999999999</v>
      </c>
      <c r="K12" s="6">
        <f t="shared" si="2"/>
        <v>72180.399999999994</v>
      </c>
    </row>
    <row r="13" spans="1:11">
      <c r="A13" s="11">
        <v>39471</v>
      </c>
      <c r="B13" s="4" t="s">
        <v>2</v>
      </c>
      <c r="C13" s="4"/>
      <c r="D13" s="5"/>
      <c r="E13" s="5"/>
      <c r="F13" s="7">
        <v>267</v>
      </c>
      <c r="G13" s="5">
        <f t="shared" si="3"/>
        <v>135.66999999999999</v>
      </c>
      <c r="H13" s="5">
        <f t="shared" si="4"/>
        <v>36223.89</v>
      </c>
      <c r="I13" s="4">
        <f t="shared" si="0"/>
        <v>265</v>
      </c>
      <c r="J13" s="5">
        <f t="shared" si="1"/>
        <v>135.68</v>
      </c>
      <c r="K13" s="6">
        <f t="shared" si="2"/>
        <v>35956.509999999995</v>
      </c>
    </row>
    <row r="14" spans="1:11">
      <c r="A14" s="11">
        <v>39474</v>
      </c>
      <c r="B14" s="4" t="s">
        <v>8</v>
      </c>
      <c r="C14" s="4">
        <v>190</v>
      </c>
      <c r="D14" s="5">
        <v>86</v>
      </c>
      <c r="E14" s="5">
        <f>C14*D14</f>
        <v>16340</v>
      </c>
      <c r="F14" s="7"/>
      <c r="G14" s="5"/>
      <c r="H14" s="5"/>
      <c r="I14" s="4">
        <f t="shared" si="0"/>
        <v>455</v>
      </c>
      <c r="J14" s="5">
        <f t="shared" si="1"/>
        <v>114.93</v>
      </c>
      <c r="K14" s="6">
        <f t="shared" si="2"/>
        <v>52296.509999999995</v>
      </c>
    </row>
    <row r="15" spans="1:11">
      <c r="A15" s="11">
        <v>39476</v>
      </c>
      <c r="B15" s="4" t="s">
        <v>2</v>
      </c>
      <c r="C15" s="4"/>
      <c r="D15" s="5"/>
      <c r="E15" s="5"/>
      <c r="F15" s="4">
        <v>240</v>
      </c>
      <c r="G15" s="5">
        <f t="shared" si="3"/>
        <v>114.93</v>
      </c>
      <c r="H15" s="5">
        <f t="shared" si="4"/>
        <v>27583.200000000001</v>
      </c>
      <c r="I15" s="4">
        <f t="shared" si="0"/>
        <v>215</v>
      </c>
      <c r="J15" s="5">
        <f t="shared" si="1"/>
        <v>114.94</v>
      </c>
      <c r="K15" s="6">
        <f t="shared" si="2"/>
        <v>24713.309999999994</v>
      </c>
    </row>
    <row r="16" spans="1:11" ht="15" thickBot="1">
      <c r="A16" s="12">
        <v>39478</v>
      </c>
      <c r="B16" s="8" t="s">
        <v>9</v>
      </c>
      <c r="C16" s="8">
        <f>SUM(C6:C15)</f>
        <v>1504</v>
      </c>
      <c r="D16" s="8"/>
      <c r="E16" s="8">
        <f>SUM(E6:E15)</f>
        <v>158840</v>
      </c>
      <c r="F16" s="8">
        <f>SUM(F6:F15)</f>
        <v>1537</v>
      </c>
      <c r="G16" s="8"/>
      <c r="H16" s="8">
        <f>SUM(H6:H15)</f>
        <v>171326.69</v>
      </c>
      <c r="I16" s="8">
        <v>215</v>
      </c>
      <c r="J16" s="9">
        <v>114.94</v>
      </c>
      <c r="K16" s="10">
        <v>24713.31</v>
      </c>
    </row>
  </sheetData>
  <mergeCells count="6">
    <mergeCell ref="A1:K1"/>
    <mergeCell ref="A3:A4"/>
    <mergeCell ref="B3:B4"/>
    <mergeCell ref="C3:E3"/>
    <mergeCell ref="F3:H3"/>
    <mergeCell ref="I3:K3"/>
  </mergeCells>
  <phoneticPr fontId="2" type="noConversion"/>
  <pageMargins left="0.75" right="0.75" top="1" bottom="1" header="0.5" footer="0.5"/>
  <headerFooter alignWithMargins="0"/>
  <ignoredErrors>
    <ignoredError sqref="J6: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产品目录</vt:lpstr>
      <vt:lpstr>A产品</vt:lpstr>
      <vt:lpstr>B产品</vt:lpstr>
      <vt:lpstr>C产品</vt:lpstr>
      <vt:lpstr>D产品</vt:lpstr>
      <vt:lpstr>E产品</vt:lpstr>
      <vt:lpstr>F产品</vt:lpstr>
    </vt:vector>
  </TitlesOfParts>
  <Company>dx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1111</cp:lastModifiedBy>
  <dcterms:created xsi:type="dcterms:W3CDTF">2007-04-18T05:41:35Z</dcterms:created>
  <dcterms:modified xsi:type="dcterms:W3CDTF">2005-10-29T07:17:51Z</dcterms:modified>
</cp:coreProperties>
</file>