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1" sheetId="1" r:id="rId1"/>
  </sheets>
  <calcPr calcId="144525" concurrentCalc="0"/>
</workbook>
</file>

<file path=xl/sharedStrings.xml><?xml version="1.0" encoding="utf-8"?>
<sst xmlns="http://schemas.openxmlformats.org/spreadsheetml/2006/main" count="692" uniqueCount="32">
  <si>
    <r>
      <rPr>
        <b/>
        <sz val="18"/>
        <color theme="1" tint="0.35"/>
        <rFont val="微软雅黑"/>
        <charset val="134"/>
      </rPr>
      <t>库房日常巡查表</t>
    </r>
    <r>
      <rPr>
        <sz val="18"/>
        <color theme="1" tint="0.35"/>
        <rFont val="微软雅黑"/>
        <charset val="134"/>
      </rPr>
      <t>（自动日统计、月统计、日期自动）</t>
    </r>
  </si>
  <si>
    <t>说明：本文档主要用于库房日常管理，通过巡查、监督对库房的环境、设备、货物状态等确保仓库环境与货物储存处于最佳状态。其中6S内容仅供参考，尤其是未完全实施6S管理的中小企业，只需列出关键巡查项目即可。</t>
  </si>
  <si>
    <t>请在左侧选择月份，表格中日期及星期为自动生成。</t>
  </si>
  <si>
    <t>库房号</t>
  </si>
  <si>
    <t>库管负责人</t>
  </si>
  <si>
    <t>巡查负责人</t>
  </si>
  <si>
    <t>文档编号</t>
  </si>
  <si>
    <t>日期</t>
  </si>
  <si>
    <t>星期</t>
  </si>
  <si>
    <t>时间</t>
  </si>
  <si>
    <t>温度</t>
  </si>
  <si>
    <t>湿度</t>
  </si>
  <si>
    <t>通风</t>
  </si>
  <si>
    <t>照明</t>
  </si>
  <si>
    <r>
      <rPr>
        <b/>
        <sz val="10"/>
        <color theme="0"/>
        <rFont val="微软雅黑"/>
        <charset val="134"/>
      </rPr>
      <t>6S</t>
    </r>
    <r>
      <rPr>
        <sz val="10"/>
        <color theme="0"/>
        <rFont val="微软雅黑"/>
        <charset val="134"/>
      </rPr>
      <t>（涉及办公区域、墙窗、通道、货架、设备、货物状态等）</t>
    </r>
  </si>
  <si>
    <t>当日合格率</t>
  </si>
  <si>
    <t>存在问题</t>
  </si>
  <si>
    <t>调整措施</t>
  </si>
  <si>
    <t>巡查员</t>
  </si>
  <si>
    <t>合格</t>
  </si>
  <si>
    <t>√</t>
  </si>
  <si>
    <t>整理</t>
  </si>
  <si>
    <t>整顿</t>
  </si>
  <si>
    <t>清扫</t>
  </si>
  <si>
    <t>清洁</t>
  </si>
  <si>
    <t>素养</t>
  </si>
  <si>
    <t>安全</t>
  </si>
  <si>
    <t>不合格</t>
  </si>
  <si>
    <t>×</t>
  </si>
  <si>
    <t>上午</t>
  </si>
  <si>
    <t>下午</t>
  </si>
  <si>
    <t>月度统计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</si>
</sst>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yyyy/m/d;@"/>
    <numFmt numFmtId="42" formatCode="_ &quot;￥&quot;* #,##0_ ;_ &quot;￥&quot;* \-#,##0_ ;_ &quot;￥&quot;* &quot;-&quot;_ ;_ @_ "/>
    <numFmt numFmtId="7" formatCode="&quot;￥&quot;#,##0.00;&quot;￥&quot;\-#,##0.00"/>
    <numFmt numFmtId="44" formatCode="_ &quot;￥&quot;* #,##0.00_ ;_ &quot;￥&quot;* \-#,##0.00_ ;_ &quot;￥&quot;* &quot;-&quot;??_ ;_ @_ "/>
    <numFmt numFmtId="177" formatCode="[$-804]aaa;@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8"/>
      <color theme="1" tint="0.35"/>
      <name val="微软雅黑"/>
      <charset val="134"/>
    </font>
    <font>
      <sz val="12"/>
      <color theme="1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b/>
      <sz val="10"/>
      <color theme="0"/>
      <name val="微软雅黑"/>
      <charset val="134"/>
    </font>
    <font>
      <sz val="10"/>
      <color theme="0"/>
      <name val="微软雅黑"/>
      <charset val="134"/>
    </font>
    <font>
      <b/>
      <sz val="12"/>
      <color theme="1"/>
      <name val="微软雅黑"/>
      <charset val="134"/>
    </font>
    <font>
      <sz val="10"/>
      <color theme="1"/>
      <name val="Arial"/>
      <charset val="134"/>
    </font>
    <font>
      <b/>
      <sz val="9"/>
      <color theme="0"/>
      <name val="微软雅黑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8"/>
      <color theme="1" tint="0.35"/>
      <name val="微软雅黑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1" tint="0.35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8" tint="-0.2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26">
    <border>
      <left/>
      <right/>
      <top/>
      <bottom/>
      <diagonal/>
    </border>
    <border>
      <left style="medium">
        <color theme="1" tint="0.25"/>
      </left>
      <right/>
      <top style="medium">
        <color theme="1" tint="0.25"/>
      </top>
      <bottom style="thin">
        <color theme="0" tint="-0.25"/>
      </bottom>
      <diagonal/>
    </border>
    <border>
      <left style="thin">
        <color theme="0" tint="-0.25"/>
      </left>
      <right/>
      <top style="medium">
        <color theme="1" tint="0.25"/>
      </top>
      <bottom style="thin">
        <color theme="0" tint="-0.25"/>
      </bottom>
      <diagonal/>
    </border>
    <border>
      <left/>
      <right/>
      <top style="medium">
        <color theme="1" tint="0.25"/>
      </top>
      <bottom style="thin">
        <color theme="0" tint="-0.25"/>
      </bottom>
      <diagonal/>
    </border>
    <border>
      <left/>
      <right style="thin">
        <color theme="0" tint="-0.25"/>
      </right>
      <top style="medium">
        <color theme="1" tint="0.25"/>
      </top>
      <bottom style="thin">
        <color theme="0" tint="-0.25"/>
      </bottom>
      <diagonal/>
    </border>
    <border>
      <left style="medium">
        <color theme="1" tint="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 style="medium">
        <color theme="1" tint="0.25"/>
      </top>
      <bottom style="thin">
        <color theme="0" tint="-0.25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/>
      <diagonal/>
    </border>
    <border>
      <left style="thin">
        <color theme="0" tint="-0.25"/>
      </left>
      <right style="thin">
        <color theme="0" tint="-0.25"/>
      </right>
      <top/>
      <bottom style="thin">
        <color theme="0" tint="-0.25"/>
      </bottom>
      <diagonal/>
    </border>
    <border>
      <left style="thin">
        <color theme="0" tint="-0.25"/>
      </left>
      <right style="medium">
        <color theme="1" tint="0.25"/>
      </right>
      <top style="medium">
        <color theme="1" tint="0.25"/>
      </top>
      <bottom style="thin">
        <color theme="0" tint="-0.25"/>
      </bottom>
      <diagonal/>
    </border>
    <border>
      <left style="thin">
        <color theme="0" tint="-0.25"/>
      </left>
      <right style="medium">
        <color theme="1" tint="0.25"/>
      </right>
      <top style="thin">
        <color theme="0" tint="-0.25"/>
      </top>
      <bottom style="thin">
        <color theme="0" tint="-0.25"/>
      </bottom>
      <diagonal/>
    </border>
    <border>
      <left style="medium">
        <color theme="1" tint="0.25"/>
      </left>
      <right style="thin">
        <color theme="0" tint="-0.25"/>
      </right>
      <top style="thin">
        <color theme="0" tint="-0.25"/>
      </top>
      <bottom/>
      <diagonal/>
    </border>
    <border>
      <left style="medium">
        <color auto="1"/>
      </left>
      <right style="thin">
        <color theme="0" tint="-0.25"/>
      </right>
      <top style="medium">
        <color theme="0" tint="-0.35"/>
      </top>
      <bottom style="medium">
        <color theme="1" tint="0.35"/>
      </bottom>
      <diagonal/>
    </border>
    <border>
      <left style="thin">
        <color theme="0" tint="-0.25"/>
      </left>
      <right style="thin">
        <color theme="0" tint="-0.25"/>
      </right>
      <top style="medium">
        <color theme="0" tint="-0.35"/>
      </top>
      <bottom style="medium">
        <color theme="1" tint="0.35"/>
      </bottom>
      <diagonal/>
    </border>
    <border>
      <left style="thin">
        <color theme="0" tint="-0.25"/>
      </left>
      <right style="thin">
        <color theme="0" tint="-0.25"/>
      </right>
      <top/>
      <bottom/>
      <diagonal/>
    </border>
    <border>
      <left style="thin">
        <color theme="0" tint="-0.25"/>
      </left>
      <right style="medium">
        <color theme="1" tint="0.25"/>
      </right>
      <top style="thin">
        <color theme="0" tint="-0.25"/>
      </top>
      <bottom/>
      <diagonal/>
    </border>
    <border>
      <left style="thin">
        <color theme="0" tint="-0.25"/>
      </left>
      <right style="medium">
        <color theme="1" tint="0.35"/>
      </right>
      <top style="medium">
        <color theme="0" tint="-0.35"/>
      </top>
      <bottom style="medium">
        <color theme="1" tint="0.35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7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7" borderId="24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7" fillId="15" borderId="19" applyNumberFormat="0" applyAlignment="0" applyProtection="0">
      <alignment vertical="center"/>
    </xf>
    <xf numFmtId="0" fontId="25" fillId="15" borderId="20" applyNumberFormat="0" applyAlignment="0" applyProtection="0">
      <alignment vertical="center"/>
    </xf>
    <xf numFmtId="0" fontId="29" fillId="34" borderId="2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27" fillId="0" borderId="0"/>
  </cellStyleXfs>
  <cellXfs count="57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6" fontId="2" fillId="3" borderId="0" xfId="0" applyNumberFormat="1" applyFont="1" applyFill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4" fontId="4" fillId="6" borderId="5" xfId="0" applyNumberFormat="1" applyFont="1" applyFill="1" applyBorder="1" applyAlignment="1">
      <alignment horizontal="center" vertical="center" wrapText="1"/>
    </xf>
    <xf numFmtId="177" fontId="4" fillId="6" borderId="6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10" fontId="4" fillId="0" borderId="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0" fontId="4" fillId="0" borderId="9" xfId="0" applyNumberFormat="1" applyFont="1" applyFill="1" applyBorder="1" applyAlignment="1">
      <alignment horizontal="center" vertical="center"/>
    </xf>
    <xf numFmtId="10" fontId="4" fillId="6" borderId="8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vertical="center"/>
    </xf>
    <xf numFmtId="10" fontId="4" fillId="6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4" fontId="9" fillId="8" borderId="13" xfId="0" applyNumberFormat="1" applyFont="1" applyFill="1" applyBorder="1" applyAlignment="1">
      <alignment horizontal="center" vertical="center" wrapText="1"/>
    </xf>
    <xf numFmtId="14" fontId="9" fillId="8" borderId="14" xfId="0" applyNumberFormat="1" applyFont="1" applyFill="1" applyBorder="1" applyAlignment="1">
      <alignment horizontal="center" vertical="center" wrapText="1"/>
    </xf>
    <xf numFmtId="10" fontId="9" fillId="8" borderId="14" xfId="0" applyNumberFormat="1" applyFont="1" applyFill="1" applyBorder="1" applyAlignment="1">
      <alignment horizontal="center" vertical="center"/>
    </xf>
    <xf numFmtId="10" fontId="4" fillId="0" borderId="1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5" fillId="8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/>
  <colors>
    <mruColors>
      <color rgb="00958A55"/>
      <color rgb="00BAB186"/>
      <color rgb="00B0A676"/>
      <color rgb="007BA2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Spin" dx="16" fmlaLink="$N$2" max="2050" min="2000" page="10" val="2021"/>
</file>

<file path=xl/ctrlProps/ctrlProp2.xml><?xml version="1.0" encoding="utf-8"?>
<formControlPr xmlns="http://schemas.microsoft.com/office/spreadsheetml/2009/9/main" objectType="Spin" dx="16" fmlaLink="$O$2" max="12" min="1" page="10" val="6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57150</xdr:colOff>
          <xdr:row>1</xdr:row>
          <xdr:rowOff>76200</xdr:rowOff>
        </xdr:from>
        <xdr:to>
          <xdr:col>14</xdr:col>
          <xdr:colOff>363220</xdr:colOff>
          <xdr:row>1</xdr:row>
          <xdr:rowOff>549275</xdr:rowOff>
        </xdr:to>
        <xdr:sp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7698740" y="495300"/>
              <a:ext cx="306070" cy="4730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866775</xdr:colOff>
          <xdr:row>1</xdr:row>
          <xdr:rowOff>66675</xdr:rowOff>
        </xdr:from>
        <xdr:to>
          <xdr:col>14</xdr:col>
          <xdr:colOff>1152525</xdr:colOff>
          <xdr:row>1</xdr:row>
          <xdr:rowOff>539750</xdr:rowOff>
        </xdr:to>
        <xdr:sp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8508365" y="485775"/>
              <a:ext cx="215900" cy="47307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8"/>
  <sheetViews>
    <sheetView showGridLines="0" tabSelected="1" workbookViewId="0">
      <selection activeCell="A71" sqref="$A71:$XFD71"/>
    </sheetView>
  </sheetViews>
  <sheetFormatPr defaultColWidth="9" defaultRowHeight="14"/>
  <cols>
    <col min="1" max="1" width="10.1272727272727" customWidth="1"/>
    <col min="2" max="2" width="5.75454545454545" style="1" customWidth="1"/>
    <col min="3" max="3" width="8.5" customWidth="1"/>
    <col min="4" max="5" width="6.37272727272727" style="2" customWidth="1"/>
    <col min="6" max="6" width="6.37272727272727" style="3" customWidth="1"/>
    <col min="7" max="7" width="6.37272727272727" style="2" customWidth="1"/>
    <col min="8" max="13" width="8.25454545454545" style="2" customWidth="1"/>
    <col min="14" max="14" width="10" style="2" customWidth="1"/>
    <col min="15" max="15" width="15.5" customWidth="1"/>
    <col min="16" max="17" width="12.7545454545455" customWidth="1"/>
    <col min="18" max="18" width="3.12727272727273" customWidth="1"/>
    <col min="19" max="19" width="7" customWidth="1"/>
    <col min="20" max="20" width="5.12727272727273" customWidth="1"/>
  </cols>
  <sheetData>
    <row r="1" ht="33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53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5">
        <v>2021</v>
      </c>
      <c r="O2" s="25">
        <v>6</v>
      </c>
      <c r="P2" s="26" t="s">
        <v>2</v>
      </c>
      <c r="Q2" s="26"/>
    </row>
    <row r="3" ht="29" customHeight="1" spans="1:17">
      <c r="A3" s="6" t="s">
        <v>3</v>
      </c>
      <c r="B3" s="7"/>
      <c r="C3" s="8"/>
      <c r="D3" s="9" t="s">
        <v>4</v>
      </c>
      <c r="E3" s="10"/>
      <c r="F3" s="11"/>
      <c r="G3" s="11"/>
      <c r="H3" s="12"/>
      <c r="I3" s="27" t="s">
        <v>5</v>
      </c>
      <c r="J3" s="28"/>
      <c r="K3" s="29"/>
      <c r="L3" s="11"/>
      <c r="M3" s="11"/>
      <c r="N3" s="12"/>
      <c r="O3" s="30" t="s">
        <v>6</v>
      </c>
      <c r="P3" s="31"/>
      <c r="Q3" s="40"/>
    </row>
    <row r="4" ht="22" customHeight="1" spans="1:20">
      <c r="A4" s="13" t="s">
        <v>7</v>
      </c>
      <c r="B4" s="14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6" t="s">
        <v>14</v>
      </c>
      <c r="I4" s="16"/>
      <c r="J4" s="16"/>
      <c r="K4" s="16"/>
      <c r="L4" s="16"/>
      <c r="M4" s="16"/>
      <c r="N4" s="32" t="s">
        <v>15</v>
      </c>
      <c r="O4" s="16" t="s">
        <v>16</v>
      </c>
      <c r="P4" s="16" t="s">
        <v>17</v>
      </c>
      <c r="Q4" s="41" t="s">
        <v>18</v>
      </c>
      <c r="S4" s="42" t="s">
        <v>19</v>
      </c>
      <c r="T4" s="43" t="s">
        <v>20</v>
      </c>
    </row>
    <row r="5" ht="22" customHeight="1" spans="1:20">
      <c r="A5" s="13"/>
      <c r="B5" s="14"/>
      <c r="C5" s="15"/>
      <c r="D5" s="15"/>
      <c r="E5" s="15"/>
      <c r="F5" s="15"/>
      <c r="G5" s="15"/>
      <c r="H5" s="15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5" t="s">
        <v>26</v>
      </c>
      <c r="N5" s="33"/>
      <c r="O5" s="16"/>
      <c r="P5" s="16"/>
      <c r="Q5" s="41"/>
      <c r="S5" s="42" t="s">
        <v>27</v>
      </c>
      <c r="T5" s="43" t="s">
        <v>28</v>
      </c>
    </row>
    <row r="6" ht="14.5" spans="1:17">
      <c r="A6" s="17">
        <f>DATE(N2,O2,1)</f>
        <v>44348</v>
      </c>
      <c r="B6" s="18">
        <f t="shared" ref="B6:B10" si="0">A6</f>
        <v>44348</v>
      </c>
      <c r="C6" s="19" t="s">
        <v>29</v>
      </c>
      <c r="D6" s="19" t="s">
        <v>20</v>
      </c>
      <c r="E6" s="19" t="s">
        <v>20</v>
      </c>
      <c r="F6" s="19" t="s">
        <v>20</v>
      </c>
      <c r="G6" s="19" t="s">
        <v>20</v>
      </c>
      <c r="H6" s="19" t="s">
        <v>20</v>
      </c>
      <c r="I6" s="19" t="s">
        <v>28</v>
      </c>
      <c r="J6" s="19" t="s">
        <v>28</v>
      </c>
      <c r="K6" s="19" t="s">
        <v>20</v>
      </c>
      <c r="L6" s="19" t="s">
        <v>20</v>
      </c>
      <c r="M6" s="19" t="s">
        <v>20</v>
      </c>
      <c r="N6" s="34">
        <f>COUNTIF(D6:M7,$T$4)/(COUNTIF(D6:M7,$T$4)+COUNTIF(D6:M7,$T$5))</f>
        <v>0.7</v>
      </c>
      <c r="O6" s="35"/>
      <c r="P6" s="35"/>
      <c r="Q6" s="44"/>
    </row>
    <row r="7" ht="14.5" spans="1:17">
      <c r="A7" s="20"/>
      <c r="B7" s="18"/>
      <c r="C7" s="19" t="s">
        <v>30</v>
      </c>
      <c r="D7" s="19" t="s">
        <v>28</v>
      </c>
      <c r="E7" s="19" t="s">
        <v>28</v>
      </c>
      <c r="F7" s="19" t="s">
        <v>20</v>
      </c>
      <c r="G7" s="19" t="s">
        <v>20</v>
      </c>
      <c r="H7" s="19" t="s">
        <v>20</v>
      </c>
      <c r="I7" s="19" t="s">
        <v>20</v>
      </c>
      <c r="J7" s="19" t="s">
        <v>20</v>
      </c>
      <c r="K7" s="19" t="s">
        <v>20</v>
      </c>
      <c r="L7" s="19" t="s">
        <v>28</v>
      </c>
      <c r="M7" s="19" t="s">
        <v>28</v>
      </c>
      <c r="N7" s="36"/>
      <c r="O7" s="35"/>
      <c r="P7" s="35"/>
      <c r="Q7" s="44"/>
    </row>
    <row r="8" ht="14.5" spans="1:17">
      <c r="A8" s="21">
        <f t="shared" ref="A8:A12" si="1">IF(A6="","",IF(EOMONTH(A6,0)&lt;=A6,"",A6+1))</f>
        <v>44349</v>
      </c>
      <c r="B8" s="22">
        <f t="shared" si="0"/>
        <v>44349</v>
      </c>
      <c r="C8" s="23" t="s">
        <v>29</v>
      </c>
      <c r="D8" s="23" t="s">
        <v>20</v>
      </c>
      <c r="E8" s="23" t="s">
        <v>20</v>
      </c>
      <c r="F8" s="23" t="s">
        <v>20</v>
      </c>
      <c r="G8" s="23" t="s">
        <v>20</v>
      </c>
      <c r="H8" s="23" t="s">
        <v>20</v>
      </c>
      <c r="I8" s="23" t="s">
        <v>28</v>
      </c>
      <c r="J8" s="23" t="s">
        <v>28</v>
      </c>
      <c r="K8" s="23" t="s">
        <v>20</v>
      </c>
      <c r="L8" s="23" t="s">
        <v>20</v>
      </c>
      <c r="M8" s="23" t="s">
        <v>20</v>
      </c>
      <c r="N8" s="37">
        <f>COUNTIF(D8:M9,$T$4)/(COUNTIF(D8:M9,$T$4)+COUNTIF(D8:M9,$T$5))</f>
        <v>0.85</v>
      </c>
      <c r="O8" s="38"/>
      <c r="P8" s="38"/>
      <c r="Q8" s="45"/>
    </row>
    <row r="9" ht="14.5" spans="1:17">
      <c r="A9" s="24"/>
      <c r="B9" s="22"/>
      <c r="C9" s="23" t="s">
        <v>30</v>
      </c>
      <c r="D9" s="23" t="s">
        <v>28</v>
      </c>
      <c r="E9" s="23" t="s">
        <v>20</v>
      </c>
      <c r="F9" s="23" t="s">
        <v>20</v>
      </c>
      <c r="G9" s="23" t="s">
        <v>20</v>
      </c>
      <c r="H9" s="23" t="s">
        <v>20</v>
      </c>
      <c r="I9" s="23" t="s">
        <v>20</v>
      </c>
      <c r="J9" s="23" t="s">
        <v>20</v>
      </c>
      <c r="K9" s="23" t="s">
        <v>20</v>
      </c>
      <c r="L9" s="23" t="s">
        <v>20</v>
      </c>
      <c r="M9" s="23" t="s">
        <v>20</v>
      </c>
      <c r="N9" s="39"/>
      <c r="O9" s="38"/>
      <c r="P9" s="38"/>
      <c r="Q9" s="45"/>
    </row>
    <row r="10" ht="14.5" spans="1:17">
      <c r="A10" s="17">
        <f t="shared" si="1"/>
        <v>44350</v>
      </c>
      <c r="B10" s="18">
        <f t="shared" si="0"/>
        <v>44350</v>
      </c>
      <c r="C10" s="19" t="s">
        <v>29</v>
      </c>
      <c r="D10" s="19" t="s">
        <v>20</v>
      </c>
      <c r="E10" s="19" t="s">
        <v>20</v>
      </c>
      <c r="F10" s="19" t="s">
        <v>20</v>
      </c>
      <c r="G10" s="19" t="s">
        <v>20</v>
      </c>
      <c r="H10" s="19" t="s">
        <v>20</v>
      </c>
      <c r="I10" s="19" t="s">
        <v>20</v>
      </c>
      <c r="J10" s="19" t="s">
        <v>20</v>
      </c>
      <c r="K10" s="19" t="s">
        <v>20</v>
      </c>
      <c r="L10" s="19" t="s">
        <v>20</v>
      </c>
      <c r="M10" s="19" t="s">
        <v>20</v>
      </c>
      <c r="N10" s="34">
        <f>COUNTIF(D10:M11,$T$4)/(COUNTIF(D10:M11,$T$4)+COUNTIF(D10:M11,$T$5))</f>
        <v>0.95</v>
      </c>
      <c r="O10" s="35"/>
      <c r="P10" s="35"/>
      <c r="Q10" s="44"/>
    </row>
    <row r="11" ht="14.5" spans="1:17">
      <c r="A11" s="20"/>
      <c r="B11" s="18"/>
      <c r="C11" s="19" t="s">
        <v>30</v>
      </c>
      <c r="D11" s="19" t="s">
        <v>20</v>
      </c>
      <c r="E11" s="19" t="s">
        <v>20</v>
      </c>
      <c r="F11" s="19" t="s">
        <v>20</v>
      </c>
      <c r="G11" s="19" t="s">
        <v>20</v>
      </c>
      <c r="H11" s="19" t="s">
        <v>20</v>
      </c>
      <c r="I11" s="19" t="s">
        <v>20</v>
      </c>
      <c r="J11" s="19" t="s">
        <v>20</v>
      </c>
      <c r="K11" s="19" t="s">
        <v>20</v>
      </c>
      <c r="L11" s="19" t="s">
        <v>20</v>
      </c>
      <c r="M11" s="19" t="s">
        <v>28</v>
      </c>
      <c r="N11" s="36"/>
      <c r="O11" s="35"/>
      <c r="P11" s="35"/>
      <c r="Q11" s="44"/>
    </row>
    <row r="12" ht="14.5" spans="1:17">
      <c r="A12" s="21">
        <f t="shared" si="1"/>
        <v>44351</v>
      </c>
      <c r="B12" s="22">
        <f t="shared" ref="B12:B16" si="2">A12</f>
        <v>44351</v>
      </c>
      <c r="C12" s="23" t="s">
        <v>29</v>
      </c>
      <c r="D12" s="23" t="s">
        <v>20</v>
      </c>
      <c r="E12" s="23" t="s">
        <v>20</v>
      </c>
      <c r="F12" s="23" t="s">
        <v>20</v>
      </c>
      <c r="G12" s="23" t="s">
        <v>20</v>
      </c>
      <c r="H12" s="23" t="s">
        <v>20</v>
      </c>
      <c r="I12" s="23" t="s">
        <v>28</v>
      </c>
      <c r="J12" s="23" t="s">
        <v>28</v>
      </c>
      <c r="K12" s="23" t="s">
        <v>20</v>
      </c>
      <c r="L12" s="23" t="s">
        <v>20</v>
      </c>
      <c r="M12" s="23" t="s">
        <v>20</v>
      </c>
      <c r="N12" s="37">
        <f>COUNTIF(D12:M13,$T$4)/(COUNTIF(D12:M13,$T$4)+COUNTIF(D12:M13,$T$5))</f>
        <v>0.85</v>
      </c>
      <c r="O12" s="38"/>
      <c r="P12" s="38"/>
      <c r="Q12" s="45"/>
    </row>
    <row r="13" ht="14.5" spans="1:17">
      <c r="A13" s="24"/>
      <c r="B13" s="22"/>
      <c r="C13" s="23" t="s">
        <v>30</v>
      </c>
      <c r="D13" s="23" t="s">
        <v>28</v>
      </c>
      <c r="E13" s="23" t="s">
        <v>20</v>
      </c>
      <c r="F13" s="23" t="s">
        <v>20</v>
      </c>
      <c r="G13" s="23" t="s">
        <v>20</v>
      </c>
      <c r="H13" s="23" t="s">
        <v>20</v>
      </c>
      <c r="I13" s="23" t="s">
        <v>20</v>
      </c>
      <c r="J13" s="23" t="s">
        <v>20</v>
      </c>
      <c r="K13" s="23" t="s">
        <v>20</v>
      </c>
      <c r="L13" s="23" t="s">
        <v>20</v>
      </c>
      <c r="M13" s="23" t="s">
        <v>20</v>
      </c>
      <c r="N13" s="39"/>
      <c r="O13" s="38"/>
      <c r="P13" s="38"/>
      <c r="Q13" s="45"/>
    </row>
    <row r="14" ht="14.5" spans="1:17">
      <c r="A14" s="17">
        <f t="shared" ref="A14:A18" si="3">IF(A12="","",IF(EOMONTH(A12,0)&lt;=A12,"",A12+1))</f>
        <v>44352</v>
      </c>
      <c r="B14" s="18">
        <f t="shared" si="2"/>
        <v>44352</v>
      </c>
      <c r="C14" s="19" t="s">
        <v>29</v>
      </c>
      <c r="D14" s="19" t="s">
        <v>20</v>
      </c>
      <c r="E14" s="19" t="s">
        <v>20</v>
      </c>
      <c r="F14" s="19" t="s">
        <v>20</v>
      </c>
      <c r="G14" s="19" t="s">
        <v>20</v>
      </c>
      <c r="H14" s="19" t="s">
        <v>20</v>
      </c>
      <c r="I14" s="19" t="s">
        <v>28</v>
      </c>
      <c r="J14" s="19" t="s">
        <v>28</v>
      </c>
      <c r="K14" s="19" t="s">
        <v>20</v>
      </c>
      <c r="L14" s="19" t="s">
        <v>20</v>
      </c>
      <c r="M14" s="19" t="s">
        <v>20</v>
      </c>
      <c r="N14" s="34">
        <f>COUNTIF(D14:M15,$T$4)/(COUNTIF(D14:M15,$T$4)+COUNTIF(D14:M15,$T$5))</f>
        <v>0.7</v>
      </c>
      <c r="O14" s="35"/>
      <c r="P14" s="35"/>
      <c r="Q14" s="44"/>
    </row>
    <row r="15" ht="14.5" spans="1:17">
      <c r="A15" s="20"/>
      <c r="B15" s="18"/>
      <c r="C15" s="19" t="s">
        <v>30</v>
      </c>
      <c r="D15" s="19" t="s">
        <v>28</v>
      </c>
      <c r="E15" s="19" t="s">
        <v>28</v>
      </c>
      <c r="F15" s="19" t="s">
        <v>20</v>
      </c>
      <c r="G15" s="19" t="s">
        <v>20</v>
      </c>
      <c r="H15" s="19" t="s">
        <v>20</v>
      </c>
      <c r="I15" s="19" t="s">
        <v>20</v>
      </c>
      <c r="J15" s="19" t="s">
        <v>20</v>
      </c>
      <c r="K15" s="19" t="s">
        <v>20</v>
      </c>
      <c r="L15" s="19" t="s">
        <v>28</v>
      </c>
      <c r="M15" s="19" t="s">
        <v>28</v>
      </c>
      <c r="N15" s="36"/>
      <c r="O15" s="35"/>
      <c r="P15" s="35"/>
      <c r="Q15" s="44"/>
    </row>
    <row r="16" ht="14.5" spans="1:17">
      <c r="A16" s="21">
        <f t="shared" si="3"/>
        <v>44353</v>
      </c>
      <c r="B16" s="22">
        <f t="shared" si="2"/>
        <v>44353</v>
      </c>
      <c r="C16" s="23" t="s">
        <v>29</v>
      </c>
      <c r="D16" s="23" t="s">
        <v>20</v>
      </c>
      <c r="E16" s="23" t="s">
        <v>20</v>
      </c>
      <c r="F16" s="23" t="s">
        <v>20</v>
      </c>
      <c r="G16" s="23" t="s">
        <v>20</v>
      </c>
      <c r="H16" s="23" t="s">
        <v>20</v>
      </c>
      <c r="I16" s="23" t="s">
        <v>28</v>
      </c>
      <c r="J16" s="23" t="s">
        <v>28</v>
      </c>
      <c r="K16" s="23" t="s">
        <v>20</v>
      </c>
      <c r="L16" s="23" t="s">
        <v>20</v>
      </c>
      <c r="M16" s="23" t="s">
        <v>20</v>
      </c>
      <c r="N16" s="37">
        <f>COUNTIF(D16:M17,$T$4)/(COUNTIF(D16:M17,$T$4)+COUNTIF(D16:M17,$T$5))</f>
        <v>0.85</v>
      </c>
      <c r="O16" s="38"/>
      <c r="P16" s="38"/>
      <c r="Q16" s="45"/>
    </row>
    <row r="17" ht="14.5" spans="1:17">
      <c r="A17" s="24"/>
      <c r="B17" s="22"/>
      <c r="C17" s="23" t="s">
        <v>30</v>
      </c>
      <c r="D17" s="23" t="s">
        <v>28</v>
      </c>
      <c r="E17" s="23" t="s">
        <v>20</v>
      </c>
      <c r="F17" s="23" t="s">
        <v>20</v>
      </c>
      <c r="G17" s="23" t="s">
        <v>20</v>
      </c>
      <c r="H17" s="23" t="s">
        <v>20</v>
      </c>
      <c r="I17" s="23" t="s">
        <v>20</v>
      </c>
      <c r="J17" s="23" t="s">
        <v>20</v>
      </c>
      <c r="K17" s="23" t="s">
        <v>20</v>
      </c>
      <c r="L17" s="23" t="s">
        <v>20</v>
      </c>
      <c r="M17" s="23" t="s">
        <v>20</v>
      </c>
      <c r="N17" s="39"/>
      <c r="O17" s="38"/>
      <c r="P17" s="38"/>
      <c r="Q17" s="45"/>
    </row>
    <row r="18" ht="14.5" spans="1:17">
      <c r="A18" s="17">
        <f t="shared" si="3"/>
        <v>44354</v>
      </c>
      <c r="B18" s="18">
        <f t="shared" ref="B18:B22" si="4">A18</f>
        <v>44354</v>
      </c>
      <c r="C18" s="19" t="s">
        <v>29</v>
      </c>
      <c r="D18" s="19" t="s">
        <v>20</v>
      </c>
      <c r="E18" s="19" t="s">
        <v>20</v>
      </c>
      <c r="F18" s="19" t="s">
        <v>20</v>
      </c>
      <c r="G18" s="19" t="s">
        <v>20</v>
      </c>
      <c r="H18" s="19" t="s">
        <v>20</v>
      </c>
      <c r="I18" s="19" t="s">
        <v>28</v>
      </c>
      <c r="J18" s="19" t="s">
        <v>28</v>
      </c>
      <c r="K18" s="19" t="s">
        <v>20</v>
      </c>
      <c r="L18" s="19" t="s">
        <v>20</v>
      </c>
      <c r="M18" s="19" t="s">
        <v>20</v>
      </c>
      <c r="N18" s="34">
        <f>COUNTIF(D18:M19,$T$4)/(COUNTIF(D18:M19,$T$4)+COUNTIF(D18:M19,$T$5))</f>
        <v>0.7</v>
      </c>
      <c r="O18" s="35"/>
      <c r="P18" s="35"/>
      <c r="Q18" s="44"/>
    </row>
    <row r="19" ht="14.5" spans="1:17">
      <c r="A19" s="20"/>
      <c r="B19" s="18"/>
      <c r="C19" s="19" t="s">
        <v>30</v>
      </c>
      <c r="D19" s="19" t="s">
        <v>28</v>
      </c>
      <c r="E19" s="19" t="s">
        <v>28</v>
      </c>
      <c r="F19" s="19" t="s">
        <v>20</v>
      </c>
      <c r="G19" s="19" t="s">
        <v>20</v>
      </c>
      <c r="H19" s="19" t="s">
        <v>20</v>
      </c>
      <c r="I19" s="19" t="s">
        <v>20</v>
      </c>
      <c r="J19" s="19" t="s">
        <v>20</v>
      </c>
      <c r="K19" s="19" t="s">
        <v>20</v>
      </c>
      <c r="L19" s="19" t="s">
        <v>28</v>
      </c>
      <c r="M19" s="19" t="s">
        <v>28</v>
      </c>
      <c r="N19" s="36"/>
      <c r="O19" s="35"/>
      <c r="P19" s="35"/>
      <c r="Q19" s="44"/>
    </row>
    <row r="20" ht="14.5" spans="1:17">
      <c r="A20" s="21">
        <f t="shared" ref="A20:A24" si="5">IF(A18="","",IF(EOMONTH(A18,0)&lt;=A18,"",A18+1))</f>
        <v>44355</v>
      </c>
      <c r="B20" s="22">
        <f t="shared" si="4"/>
        <v>44355</v>
      </c>
      <c r="C20" s="23" t="s">
        <v>29</v>
      </c>
      <c r="D20" s="23" t="s">
        <v>20</v>
      </c>
      <c r="E20" s="23" t="s">
        <v>20</v>
      </c>
      <c r="F20" s="23" t="s">
        <v>20</v>
      </c>
      <c r="G20" s="23" t="s">
        <v>20</v>
      </c>
      <c r="H20" s="23" t="s">
        <v>20</v>
      </c>
      <c r="I20" s="23" t="s">
        <v>28</v>
      </c>
      <c r="J20" s="23" t="s">
        <v>28</v>
      </c>
      <c r="K20" s="23" t="s">
        <v>20</v>
      </c>
      <c r="L20" s="23" t="s">
        <v>20</v>
      </c>
      <c r="M20" s="23" t="s">
        <v>20</v>
      </c>
      <c r="N20" s="37">
        <f>COUNTIF(D20:M21,$T$4)/(COUNTIF(D20:M21,$T$4)+COUNTIF(D20:M21,$T$5))</f>
        <v>0.85</v>
      </c>
      <c r="O20" s="38"/>
      <c r="P20" s="38"/>
      <c r="Q20" s="45"/>
    </row>
    <row r="21" ht="14.5" spans="1:17">
      <c r="A21" s="24"/>
      <c r="B21" s="22"/>
      <c r="C21" s="23" t="s">
        <v>30</v>
      </c>
      <c r="D21" s="23" t="s">
        <v>28</v>
      </c>
      <c r="E21" s="23" t="s">
        <v>20</v>
      </c>
      <c r="F21" s="23" t="s">
        <v>20</v>
      </c>
      <c r="G21" s="23" t="s">
        <v>20</v>
      </c>
      <c r="H21" s="23" t="s">
        <v>20</v>
      </c>
      <c r="I21" s="23" t="s">
        <v>20</v>
      </c>
      <c r="J21" s="23" t="s">
        <v>20</v>
      </c>
      <c r="K21" s="23" t="s">
        <v>20</v>
      </c>
      <c r="L21" s="23" t="s">
        <v>20</v>
      </c>
      <c r="M21" s="23" t="s">
        <v>20</v>
      </c>
      <c r="N21" s="39"/>
      <c r="O21" s="38"/>
      <c r="P21" s="38"/>
      <c r="Q21" s="45"/>
    </row>
    <row r="22" ht="14.5" spans="1:17">
      <c r="A22" s="17">
        <f t="shared" si="5"/>
        <v>44356</v>
      </c>
      <c r="B22" s="18">
        <f t="shared" si="4"/>
        <v>44356</v>
      </c>
      <c r="C22" s="19" t="s">
        <v>29</v>
      </c>
      <c r="D22" s="19" t="s">
        <v>20</v>
      </c>
      <c r="E22" s="19" t="s">
        <v>20</v>
      </c>
      <c r="F22" s="19" t="s">
        <v>20</v>
      </c>
      <c r="G22" s="19" t="s">
        <v>20</v>
      </c>
      <c r="H22" s="19" t="s">
        <v>20</v>
      </c>
      <c r="I22" s="19" t="s">
        <v>28</v>
      </c>
      <c r="J22" s="19" t="s">
        <v>28</v>
      </c>
      <c r="K22" s="19" t="s">
        <v>20</v>
      </c>
      <c r="L22" s="19" t="s">
        <v>20</v>
      </c>
      <c r="M22" s="19" t="s">
        <v>20</v>
      </c>
      <c r="N22" s="34">
        <f>COUNTIF(D22:M23,$T$4)/(COUNTIF(D22:M23,$T$4)+COUNTIF(D22:M23,$T$5))</f>
        <v>0.7</v>
      </c>
      <c r="O22" s="35"/>
      <c r="P22" s="35"/>
      <c r="Q22" s="44"/>
    </row>
    <row r="23" ht="14.5" spans="1:17">
      <c r="A23" s="20"/>
      <c r="B23" s="18"/>
      <c r="C23" s="19" t="s">
        <v>30</v>
      </c>
      <c r="D23" s="19" t="s">
        <v>28</v>
      </c>
      <c r="E23" s="19" t="s">
        <v>28</v>
      </c>
      <c r="F23" s="19" t="s">
        <v>20</v>
      </c>
      <c r="G23" s="19" t="s">
        <v>20</v>
      </c>
      <c r="H23" s="19" t="s">
        <v>20</v>
      </c>
      <c r="I23" s="19" t="s">
        <v>20</v>
      </c>
      <c r="J23" s="19" t="s">
        <v>20</v>
      </c>
      <c r="K23" s="19" t="s">
        <v>20</v>
      </c>
      <c r="L23" s="19" t="s">
        <v>28</v>
      </c>
      <c r="M23" s="19" t="s">
        <v>28</v>
      </c>
      <c r="N23" s="36"/>
      <c r="O23" s="35"/>
      <c r="P23" s="35"/>
      <c r="Q23" s="44"/>
    </row>
    <row r="24" ht="14.5" spans="1:17">
      <c r="A24" s="21">
        <f t="shared" si="5"/>
        <v>44357</v>
      </c>
      <c r="B24" s="22">
        <f t="shared" ref="B24:B28" si="6">A24</f>
        <v>44357</v>
      </c>
      <c r="C24" s="23" t="s">
        <v>29</v>
      </c>
      <c r="D24" s="23" t="s">
        <v>20</v>
      </c>
      <c r="E24" s="23" t="s">
        <v>20</v>
      </c>
      <c r="F24" s="23" t="s">
        <v>20</v>
      </c>
      <c r="G24" s="23" t="s">
        <v>20</v>
      </c>
      <c r="H24" s="23" t="s">
        <v>20</v>
      </c>
      <c r="I24" s="23" t="s">
        <v>28</v>
      </c>
      <c r="J24" s="23" t="s">
        <v>28</v>
      </c>
      <c r="K24" s="23" t="s">
        <v>20</v>
      </c>
      <c r="L24" s="23" t="s">
        <v>20</v>
      </c>
      <c r="M24" s="23" t="s">
        <v>20</v>
      </c>
      <c r="N24" s="37">
        <f>COUNTIF(D24:M25,$T$4)/(COUNTIF(D24:M25,$T$4)+COUNTIF(D24:M25,$T$5))</f>
        <v>0.85</v>
      </c>
      <c r="O24" s="38"/>
      <c r="P24" s="38"/>
      <c r="Q24" s="45"/>
    </row>
    <row r="25" ht="14.5" spans="1:17">
      <c r="A25" s="24"/>
      <c r="B25" s="22"/>
      <c r="C25" s="23" t="s">
        <v>30</v>
      </c>
      <c r="D25" s="23" t="s">
        <v>28</v>
      </c>
      <c r="E25" s="23" t="s">
        <v>20</v>
      </c>
      <c r="F25" s="23" t="s">
        <v>20</v>
      </c>
      <c r="G25" s="23" t="s">
        <v>20</v>
      </c>
      <c r="H25" s="23" t="s">
        <v>20</v>
      </c>
      <c r="I25" s="23" t="s">
        <v>20</v>
      </c>
      <c r="J25" s="23" t="s">
        <v>20</v>
      </c>
      <c r="K25" s="23" t="s">
        <v>20</v>
      </c>
      <c r="L25" s="23" t="s">
        <v>20</v>
      </c>
      <c r="M25" s="23" t="s">
        <v>20</v>
      </c>
      <c r="N25" s="39"/>
      <c r="O25" s="38"/>
      <c r="P25" s="38"/>
      <c r="Q25" s="45"/>
    </row>
    <row r="26" ht="14.5" spans="1:17">
      <c r="A26" s="17">
        <f t="shared" ref="A26:A30" si="7">IF(A24="","",IF(EOMONTH(A24,0)&lt;=A24,"",A24+1))</f>
        <v>44358</v>
      </c>
      <c r="B26" s="18">
        <f t="shared" si="6"/>
        <v>44358</v>
      </c>
      <c r="C26" s="19" t="s">
        <v>29</v>
      </c>
      <c r="D26" s="19" t="s">
        <v>20</v>
      </c>
      <c r="E26" s="19" t="s">
        <v>20</v>
      </c>
      <c r="F26" s="19" t="s">
        <v>20</v>
      </c>
      <c r="G26" s="19" t="s">
        <v>20</v>
      </c>
      <c r="H26" s="19" t="s">
        <v>20</v>
      </c>
      <c r="I26" s="19" t="s">
        <v>28</v>
      </c>
      <c r="J26" s="19" t="s">
        <v>28</v>
      </c>
      <c r="K26" s="19" t="s">
        <v>20</v>
      </c>
      <c r="L26" s="19" t="s">
        <v>20</v>
      </c>
      <c r="M26" s="19" t="s">
        <v>20</v>
      </c>
      <c r="N26" s="34">
        <f>COUNTIF(D26:M27,$T$4)/(COUNTIF(D26:M27,$T$4)+COUNTIF(D26:M27,$T$5))</f>
        <v>0.7</v>
      </c>
      <c r="O26" s="35"/>
      <c r="P26" s="35"/>
      <c r="Q26" s="44"/>
    </row>
    <row r="27" ht="14.5" spans="1:17">
      <c r="A27" s="20"/>
      <c r="B27" s="18"/>
      <c r="C27" s="19" t="s">
        <v>30</v>
      </c>
      <c r="D27" s="19" t="s">
        <v>28</v>
      </c>
      <c r="E27" s="19" t="s">
        <v>28</v>
      </c>
      <c r="F27" s="19" t="s">
        <v>20</v>
      </c>
      <c r="G27" s="19" t="s">
        <v>20</v>
      </c>
      <c r="H27" s="19" t="s">
        <v>20</v>
      </c>
      <c r="I27" s="19" t="s">
        <v>20</v>
      </c>
      <c r="J27" s="19" t="s">
        <v>20</v>
      </c>
      <c r="K27" s="19" t="s">
        <v>20</v>
      </c>
      <c r="L27" s="19" t="s">
        <v>28</v>
      </c>
      <c r="M27" s="19" t="s">
        <v>28</v>
      </c>
      <c r="N27" s="36"/>
      <c r="O27" s="35"/>
      <c r="P27" s="35"/>
      <c r="Q27" s="44"/>
    </row>
    <row r="28" ht="14.5" spans="1:17">
      <c r="A28" s="21">
        <f t="shared" si="7"/>
        <v>44359</v>
      </c>
      <c r="B28" s="22">
        <f t="shared" si="6"/>
        <v>44359</v>
      </c>
      <c r="C28" s="23" t="s">
        <v>29</v>
      </c>
      <c r="D28" s="23" t="s">
        <v>20</v>
      </c>
      <c r="E28" s="23" t="s">
        <v>20</v>
      </c>
      <c r="F28" s="23" t="s">
        <v>20</v>
      </c>
      <c r="G28" s="23" t="s">
        <v>20</v>
      </c>
      <c r="H28" s="23" t="s">
        <v>20</v>
      </c>
      <c r="I28" s="23" t="s">
        <v>28</v>
      </c>
      <c r="J28" s="23" t="s">
        <v>28</v>
      </c>
      <c r="K28" s="23" t="s">
        <v>20</v>
      </c>
      <c r="L28" s="23" t="s">
        <v>20</v>
      </c>
      <c r="M28" s="23" t="s">
        <v>20</v>
      </c>
      <c r="N28" s="37">
        <f>COUNTIF(D28:M29,$T$4)/(COUNTIF(D28:M29,$T$4)+COUNTIF(D28:M29,$T$5))</f>
        <v>0.85</v>
      </c>
      <c r="O28" s="38"/>
      <c r="P28" s="38"/>
      <c r="Q28" s="45"/>
    </row>
    <row r="29" ht="14.5" spans="1:17">
      <c r="A29" s="24"/>
      <c r="B29" s="22"/>
      <c r="C29" s="23" t="s">
        <v>30</v>
      </c>
      <c r="D29" s="23" t="s">
        <v>28</v>
      </c>
      <c r="E29" s="23" t="s">
        <v>20</v>
      </c>
      <c r="F29" s="23" t="s">
        <v>20</v>
      </c>
      <c r="G29" s="23" t="s">
        <v>20</v>
      </c>
      <c r="H29" s="23" t="s">
        <v>20</v>
      </c>
      <c r="I29" s="23" t="s">
        <v>20</v>
      </c>
      <c r="J29" s="23" t="s">
        <v>20</v>
      </c>
      <c r="K29" s="23" t="s">
        <v>20</v>
      </c>
      <c r="L29" s="23" t="s">
        <v>20</v>
      </c>
      <c r="M29" s="23" t="s">
        <v>20</v>
      </c>
      <c r="N29" s="39"/>
      <c r="O29" s="38"/>
      <c r="P29" s="38"/>
      <c r="Q29" s="45"/>
    </row>
    <row r="30" ht="14.5" spans="1:17">
      <c r="A30" s="17">
        <f t="shared" si="7"/>
        <v>44360</v>
      </c>
      <c r="B30" s="18">
        <f t="shared" ref="B30:B34" si="8">A30</f>
        <v>44360</v>
      </c>
      <c r="C30" s="19" t="s">
        <v>29</v>
      </c>
      <c r="D30" s="19" t="s">
        <v>20</v>
      </c>
      <c r="E30" s="19" t="s">
        <v>20</v>
      </c>
      <c r="F30" s="19" t="s">
        <v>20</v>
      </c>
      <c r="G30" s="19" t="s">
        <v>20</v>
      </c>
      <c r="H30" s="19" t="s">
        <v>20</v>
      </c>
      <c r="I30" s="19" t="s">
        <v>28</v>
      </c>
      <c r="J30" s="19" t="s">
        <v>28</v>
      </c>
      <c r="K30" s="19" t="s">
        <v>20</v>
      </c>
      <c r="L30" s="19" t="s">
        <v>20</v>
      </c>
      <c r="M30" s="19" t="s">
        <v>20</v>
      </c>
      <c r="N30" s="34">
        <f>COUNTIF(D30:M31,$T$4)/(COUNTIF(D30:M31,$T$4)+COUNTIF(D30:M31,$T$5))</f>
        <v>0.7</v>
      </c>
      <c r="O30" s="35"/>
      <c r="P30" s="35"/>
      <c r="Q30" s="44"/>
    </row>
    <row r="31" ht="14.5" spans="1:17">
      <c r="A31" s="20"/>
      <c r="B31" s="18"/>
      <c r="C31" s="19" t="s">
        <v>30</v>
      </c>
      <c r="D31" s="19" t="s">
        <v>28</v>
      </c>
      <c r="E31" s="19" t="s">
        <v>28</v>
      </c>
      <c r="F31" s="19" t="s">
        <v>20</v>
      </c>
      <c r="G31" s="19" t="s">
        <v>20</v>
      </c>
      <c r="H31" s="19" t="s">
        <v>20</v>
      </c>
      <c r="I31" s="19" t="s">
        <v>20</v>
      </c>
      <c r="J31" s="19" t="s">
        <v>20</v>
      </c>
      <c r="K31" s="19" t="s">
        <v>20</v>
      </c>
      <c r="L31" s="19" t="s">
        <v>28</v>
      </c>
      <c r="M31" s="19" t="s">
        <v>28</v>
      </c>
      <c r="N31" s="36"/>
      <c r="O31" s="35"/>
      <c r="P31" s="35"/>
      <c r="Q31" s="44"/>
    </row>
    <row r="32" ht="14.5" spans="1:17">
      <c r="A32" s="21">
        <f t="shared" ref="A32:A36" si="9">IF(A30="","",IF(EOMONTH(A30,0)&lt;=A30,"",A30+1))</f>
        <v>44361</v>
      </c>
      <c r="B32" s="22">
        <f t="shared" si="8"/>
        <v>44361</v>
      </c>
      <c r="C32" s="23" t="s">
        <v>29</v>
      </c>
      <c r="D32" s="23" t="s">
        <v>20</v>
      </c>
      <c r="E32" s="23" t="s">
        <v>20</v>
      </c>
      <c r="F32" s="23" t="s">
        <v>20</v>
      </c>
      <c r="G32" s="23" t="s">
        <v>20</v>
      </c>
      <c r="H32" s="23" t="s">
        <v>20</v>
      </c>
      <c r="I32" s="23" t="s">
        <v>28</v>
      </c>
      <c r="J32" s="23" t="s">
        <v>28</v>
      </c>
      <c r="K32" s="23" t="s">
        <v>20</v>
      </c>
      <c r="L32" s="23" t="s">
        <v>20</v>
      </c>
      <c r="M32" s="23" t="s">
        <v>20</v>
      </c>
      <c r="N32" s="37">
        <f>COUNTIF(D32:M33,$T$4)/(COUNTIF(D32:M33,$T$4)+COUNTIF(D32:M33,$T$5))</f>
        <v>0.85</v>
      </c>
      <c r="O32" s="38"/>
      <c r="P32" s="38"/>
      <c r="Q32" s="45"/>
    </row>
    <row r="33" ht="14.5" spans="1:17">
      <c r="A33" s="24"/>
      <c r="B33" s="22"/>
      <c r="C33" s="23" t="s">
        <v>30</v>
      </c>
      <c r="D33" s="23" t="s">
        <v>28</v>
      </c>
      <c r="E33" s="23" t="s">
        <v>20</v>
      </c>
      <c r="F33" s="23" t="s">
        <v>20</v>
      </c>
      <c r="G33" s="23" t="s">
        <v>20</v>
      </c>
      <c r="H33" s="23" t="s">
        <v>20</v>
      </c>
      <c r="I33" s="23" t="s">
        <v>20</v>
      </c>
      <c r="J33" s="23" t="s">
        <v>20</v>
      </c>
      <c r="K33" s="23" t="s">
        <v>20</v>
      </c>
      <c r="L33" s="23" t="s">
        <v>20</v>
      </c>
      <c r="M33" s="23" t="s">
        <v>20</v>
      </c>
      <c r="N33" s="39"/>
      <c r="O33" s="38"/>
      <c r="P33" s="38"/>
      <c r="Q33" s="45"/>
    </row>
    <row r="34" ht="14.5" spans="1:17">
      <c r="A34" s="17">
        <f t="shared" si="9"/>
        <v>44362</v>
      </c>
      <c r="B34" s="18">
        <f t="shared" si="8"/>
        <v>44362</v>
      </c>
      <c r="C34" s="19" t="s">
        <v>29</v>
      </c>
      <c r="D34" s="19" t="s">
        <v>20</v>
      </c>
      <c r="E34" s="19" t="s">
        <v>20</v>
      </c>
      <c r="F34" s="19" t="s">
        <v>20</v>
      </c>
      <c r="G34" s="19" t="s">
        <v>20</v>
      </c>
      <c r="H34" s="19" t="s">
        <v>20</v>
      </c>
      <c r="I34" s="19" t="s">
        <v>28</v>
      </c>
      <c r="J34" s="19" t="s">
        <v>28</v>
      </c>
      <c r="K34" s="19" t="s">
        <v>20</v>
      </c>
      <c r="L34" s="19" t="s">
        <v>20</v>
      </c>
      <c r="M34" s="19" t="s">
        <v>20</v>
      </c>
      <c r="N34" s="34">
        <f>COUNTIF(D34:M35,$T$4)/(COUNTIF(D34:M35,$T$4)+COUNTIF(D34:M35,$T$5))</f>
        <v>0.7</v>
      </c>
      <c r="O34" s="35"/>
      <c r="P34" s="35"/>
      <c r="Q34" s="44"/>
    </row>
    <row r="35" ht="14.5" spans="1:17">
      <c r="A35" s="20"/>
      <c r="B35" s="18"/>
      <c r="C35" s="19" t="s">
        <v>30</v>
      </c>
      <c r="D35" s="19" t="s">
        <v>28</v>
      </c>
      <c r="E35" s="19" t="s">
        <v>28</v>
      </c>
      <c r="F35" s="19" t="s">
        <v>20</v>
      </c>
      <c r="G35" s="19" t="s">
        <v>20</v>
      </c>
      <c r="H35" s="19" t="s">
        <v>20</v>
      </c>
      <c r="I35" s="19" t="s">
        <v>20</v>
      </c>
      <c r="J35" s="19" t="s">
        <v>20</v>
      </c>
      <c r="K35" s="19" t="s">
        <v>20</v>
      </c>
      <c r="L35" s="19" t="s">
        <v>28</v>
      </c>
      <c r="M35" s="19" t="s">
        <v>28</v>
      </c>
      <c r="N35" s="36"/>
      <c r="O35" s="35"/>
      <c r="P35" s="35"/>
      <c r="Q35" s="44"/>
    </row>
    <row r="36" ht="14.5" spans="1:17">
      <c r="A36" s="21">
        <f t="shared" si="9"/>
        <v>44363</v>
      </c>
      <c r="B36" s="22">
        <f t="shared" ref="B36:B40" si="10">A36</f>
        <v>44363</v>
      </c>
      <c r="C36" s="23" t="s">
        <v>29</v>
      </c>
      <c r="D36" s="23" t="s">
        <v>20</v>
      </c>
      <c r="E36" s="23" t="s">
        <v>20</v>
      </c>
      <c r="F36" s="23" t="s">
        <v>20</v>
      </c>
      <c r="G36" s="23" t="s">
        <v>20</v>
      </c>
      <c r="H36" s="23" t="s">
        <v>20</v>
      </c>
      <c r="I36" s="23" t="s">
        <v>28</v>
      </c>
      <c r="J36" s="23" t="s">
        <v>28</v>
      </c>
      <c r="K36" s="23" t="s">
        <v>20</v>
      </c>
      <c r="L36" s="23" t="s">
        <v>20</v>
      </c>
      <c r="M36" s="23" t="s">
        <v>20</v>
      </c>
      <c r="N36" s="37">
        <f>COUNTIF(D36:M37,$T$4)/(COUNTIF(D36:M37,$T$4)+COUNTIF(D36:M37,$T$5))</f>
        <v>0.85</v>
      </c>
      <c r="O36" s="38"/>
      <c r="P36" s="38"/>
      <c r="Q36" s="45"/>
    </row>
    <row r="37" ht="14.5" spans="1:17">
      <c r="A37" s="24"/>
      <c r="B37" s="22"/>
      <c r="C37" s="23" t="s">
        <v>30</v>
      </c>
      <c r="D37" s="23" t="s">
        <v>28</v>
      </c>
      <c r="E37" s="23" t="s">
        <v>20</v>
      </c>
      <c r="F37" s="23" t="s">
        <v>20</v>
      </c>
      <c r="G37" s="23" t="s">
        <v>20</v>
      </c>
      <c r="H37" s="23" t="s">
        <v>20</v>
      </c>
      <c r="I37" s="23" t="s">
        <v>20</v>
      </c>
      <c r="J37" s="23" t="s">
        <v>20</v>
      </c>
      <c r="K37" s="23" t="s">
        <v>20</v>
      </c>
      <c r="L37" s="23" t="s">
        <v>20</v>
      </c>
      <c r="M37" s="23" t="s">
        <v>20</v>
      </c>
      <c r="N37" s="39"/>
      <c r="O37" s="38"/>
      <c r="P37" s="38"/>
      <c r="Q37" s="45"/>
    </row>
    <row r="38" ht="14.5" spans="1:17">
      <c r="A38" s="17">
        <f t="shared" ref="A38:A42" si="11">IF(A36="","",IF(EOMONTH(A36,0)&lt;=A36,"",A36+1))</f>
        <v>44364</v>
      </c>
      <c r="B38" s="18">
        <f t="shared" si="10"/>
        <v>44364</v>
      </c>
      <c r="C38" s="19" t="s">
        <v>29</v>
      </c>
      <c r="D38" s="19" t="s">
        <v>20</v>
      </c>
      <c r="E38" s="19" t="s">
        <v>20</v>
      </c>
      <c r="F38" s="19" t="s">
        <v>20</v>
      </c>
      <c r="G38" s="19" t="s">
        <v>20</v>
      </c>
      <c r="H38" s="19" t="s">
        <v>20</v>
      </c>
      <c r="I38" s="19" t="s">
        <v>28</v>
      </c>
      <c r="J38" s="19" t="s">
        <v>28</v>
      </c>
      <c r="K38" s="19" t="s">
        <v>20</v>
      </c>
      <c r="L38" s="19" t="s">
        <v>20</v>
      </c>
      <c r="M38" s="19" t="s">
        <v>20</v>
      </c>
      <c r="N38" s="34">
        <f>COUNTIF(D38:M39,$T$4)/(COUNTIF(D38:M39,$T$4)+COUNTIF(D38:M39,$T$5))</f>
        <v>0.7</v>
      </c>
      <c r="O38" s="35"/>
      <c r="P38" s="35"/>
      <c r="Q38" s="44"/>
    </row>
    <row r="39" ht="14.5" spans="1:17">
      <c r="A39" s="20"/>
      <c r="B39" s="18"/>
      <c r="C39" s="19" t="s">
        <v>30</v>
      </c>
      <c r="D39" s="19" t="s">
        <v>28</v>
      </c>
      <c r="E39" s="19" t="s">
        <v>28</v>
      </c>
      <c r="F39" s="19" t="s">
        <v>20</v>
      </c>
      <c r="G39" s="19" t="s">
        <v>20</v>
      </c>
      <c r="H39" s="19" t="s">
        <v>20</v>
      </c>
      <c r="I39" s="19" t="s">
        <v>20</v>
      </c>
      <c r="J39" s="19" t="s">
        <v>20</v>
      </c>
      <c r="K39" s="19" t="s">
        <v>20</v>
      </c>
      <c r="L39" s="19" t="s">
        <v>28</v>
      </c>
      <c r="M39" s="19" t="s">
        <v>28</v>
      </c>
      <c r="N39" s="36"/>
      <c r="O39" s="35"/>
      <c r="P39" s="35"/>
      <c r="Q39" s="44"/>
    </row>
    <row r="40" ht="14.5" spans="1:17">
      <c r="A40" s="21">
        <f t="shared" si="11"/>
        <v>44365</v>
      </c>
      <c r="B40" s="22">
        <f t="shared" si="10"/>
        <v>44365</v>
      </c>
      <c r="C40" s="23" t="s">
        <v>29</v>
      </c>
      <c r="D40" s="23" t="s">
        <v>20</v>
      </c>
      <c r="E40" s="23" t="s">
        <v>20</v>
      </c>
      <c r="F40" s="23" t="s">
        <v>20</v>
      </c>
      <c r="G40" s="23" t="s">
        <v>20</v>
      </c>
      <c r="H40" s="23" t="s">
        <v>20</v>
      </c>
      <c r="I40" s="23" t="s">
        <v>28</v>
      </c>
      <c r="J40" s="23" t="s">
        <v>28</v>
      </c>
      <c r="K40" s="23" t="s">
        <v>20</v>
      </c>
      <c r="L40" s="23" t="s">
        <v>20</v>
      </c>
      <c r="M40" s="23" t="s">
        <v>20</v>
      </c>
      <c r="N40" s="37">
        <f>COUNTIF(D40:M41,$T$4)/(COUNTIF(D40:M41,$T$4)+COUNTIF(D40:M41,$T$5))</f>
        <v>0.85</v>
      </c>
      <c r="O40" s="38"/>
      <c r="P40" s="38"/>
      <c r="Q40" s="45"/>
    </row>
    <row r="41" ht="14.5" spans="1:17">
      <c r="A41" s="24"/>
      <c r="B41" s="22"/>
      <c r="C41" s="23" t="s">
        <v>30</v>
      </c>
      <c r="D41" s="23" t="s">
        <v>28</v>
      </c>
      <c r="E41" s="23" t="s">
        <v>20</v>
      </c>
      <c r="F41" s="23" t="s">
        <v>20</v>
      </c>
      <c r="G41" s="23" t="s">
        <v>20</v>
      </c>
      <c r="H41" s="23" t="s">
        <v>20</v>
      </c>
      <c r="I41" s="23" t="s">
        <v>20</v>
      </c>
      <c r="J41" s="23" t="s">
        <v>20</v>
      </c>
      <c r="K41" s="23" t="s">
        <v>20</v>
      </c>
      <c r="L41" s="23" t="s">
        <v>20</v>
      </c>
      <c r="M41" s="23" t="s">
        <v>20</v>
      </c>
      <c r="N41" s="39"/>
      <c r="O41" s="38"/>
      <c r="P41" s="38"/>
      <c r="Q41" s="45"/>
    </row>
    <row r="42" ht="14.5" spans="1:17">
      <c r="A42" s="17">
        <f t="shared" si="11"/>
        <v>44366</v>
      </c>
      <c r="B42" s="18">
        <f t="shared" ref="B42:B46" si="12">A42</f>
        <v>44366</v>
      </c>
      <c r="C42" s="19" t="s">
        <v>29</v>
      </c>
      <c r="D42" s="19" t="s">
        <v>20</v>
      </c>
      <c r="E42" s="19" t="s">
        <v>20</v>
      </c>
      <c r="F42" s="19" t="s">
        <v>20</v>
      </c>
      <c r="G42" s="19" t="s">
        <v>20</v>
      </c>
      <c r="H42" s="19" t="s">
        <v>20</v>
      </c>
      <c r="I42" s="19" t="s">
        <v>28</v>
      </c>
      <c r="J42" s="19" t="s">
        <v>28</v>
      </c>
      <c r="K42" s="19" t="s">
        <v>20</v>
      </c>
      <c r="L42" s="19" t="s">
        <v>20</v>
      </c>
      <c r="M42" s="19" t="s">
        <v>20</v>
      </c>
      <c r="N42" s="34">
        <f>COUNTIF(D42:M43,$T$4)/(COUNTIF(D42:M43,$T$4)+COUNTIF(D42:M43,$T$5))</f>
        <v>0.7</v>
      </c>
      <c r="O42" s="35"/>
      <c r="P42" s="35"/>
      <c r="Q42" s="44"/>
    </row>
    <row r="43" ht="14.5" spans="1:17">
      <c r="A43" s="20"/>
      <c r="B43" s="18"/>
      <c r="C43" s="19" t="s">
        <v>30</v>
      </c>
      <c r="D43" s="19" t="s">
        <v>28</v>
      </c>
      <c r="E43" s="19" t="s">
        <v>28</v>
      </c>
      <c r="F43" s="19" t="s">
        <v>20</v>
      </c>
      <c r="G43" s="19" t="s">
        <v>20</v>
      </c>
      <c r="H43" s="19" t="s">
        <v>20</v>
      </c>
      <c r="I43" s="19" t="s">
        <v>20</v>
      </c>
      <c r="J43" s="19" t="s">
        <v>20</v>
      </c>
      <c r="K43" s="19" t="s">
        <v>20</v>
      </c>
      <c r="L43" s="19" t="s">
        <v>28</v>
      </c>
      <c r="M43" s="19" t="s">
        <v>28</v>
      </c>
      <c r="N43" s="36"/>
      <c r="O43" s="35"/>
      <c r="P43" s="35"/>
      <c r="Q43" s="44"/>
    </row>
    <row r="44" ht="14.5" spans="1:17">
      <c r="A44" s="21">
        <f t="shared" ref="A44:A48" si="13">IF(A42="","",IF(EOMONTH(A42,0)&lt;=A42,"",A42+1))</f>
        <v>44367</v>
      </c>
      <c r="B44" s="22">
        <f t="shared" si="12"/>
        <v>44367</v>
      </c>
      <c r="C44" s="23" t="s">
        <v>29</v>
      </c>
      <c r="D44" s="23" t="s">
        <v>20</v>
      </c>
      <c r="E44" s="23" t="s">
        <v>20</v>
      </c>
      <c r="F44" s="23" t="s">
        <v>20</v>
      </c>
      <c r="G44" s="23" t="s">
        <v>20</v>
      </c>
      <c r="H44" s="23" t="s">
        <v>20</v>
      </c>
      <c r="I44" s="23" t="s">
        <v>28</v>
      </c>
      <c r="J44" s="23" t="s">
        <v>28</v>
      </c>
      <c r="K44" s="23" t="s">
        <v>20</v>
      </c>
      <c r="L44" s="23" t="s">
        <v>20</v>
      </c>
      <c r="M44" s="23" t="s">
        <v>20</v>
      </c>
      <c r="N44" s="37">
        <f>COUNTIF(D44:M45,$T$4)/(COUNTIF(D44:M45,$T$4)+COUNTIF(D44:M45,$T$5))</f>
        <v>0.85</v>
      </c>
      <c r="O44" s="38"/>
      <c r="P44" s="38"/>
      <c r="Q44" s="45"/>
    </row>
    <row r="45" ht="14.5" spans="1:17">
      <c r="A45" s="24"/>
      <c r="B45" s="22"/>
      <c r="C45" s="23" t="s">
        <v>30</v>
      </c>
      <c r="D45" s="23" t="s">
        <v>28</v>
      </c>
      <c r="E45" s="23" t="s">
        <v>20</v>
      </c>
      <c r="F45" s="23" t="s">
        <v>20</v>
      </c>
      <c r="G45" s="23" t="s">
        <v>20</v>
      </c>
      <c r="H45" s="23" t="s">
        <v>20</v>
      </c>
      <c r="I45" s="23" t="s">
        <v>20</v>
      </c>
      <c r="J45" s="23" t="s">
        <v>20</v>
      </c>
      <c r="K45" s="23" t="s">
        <v>20</v>
      </c>
      <c r="L45" s="23" t="s">
        <v>20</v>
      </c>
      <c r="M45" s="23" t="s">
        <v>20</v>
      </c>
      <c r="N45" s="39"/>
      <c r="O45" s="38"/>
      <c r="P45" s="38"/>
      <c r="Q45" s="45"/>
    </row>
    <row r="46" ht="14.5" spans="1:17">
      <c r="A46" s="17">
        <f t="shared" si="13"/>
        <v>44368</v>
      </c>
      <c r="B46" s="18">
        <f t="shared" si="12"/>
        <v>44368</v>
      </c>
      <c r="C46" s="19" t="s">
        <v>29</v>
      </c>
      <c r="D46" s="19" t="s">
        <v>20</v>
      </c>
      <c r="E46" s="19" t="s">
        <v>20</v>
      </c>
      <c r="F46" s="19" t="s">
        <v>20</v>
      </c>
      <c r="G46" s="19" t="s">
        <v>20</v>
      </c>
      <c r="H46" s="19" t="s">
        <v>20</v>
      </c>
      <c r="I46" s="19" t="s">
        <v>28</v>
      </c>
      <c r="J46" s="19" t="s">
        <v>28</v>
      </c>
      <c r="K46" s="19" t="s">
        <v>20</v>
      </c>
      <c r="L46" s="19" t="s">
        <v>20</v>
      </c>
      <c r="M46" s="19" t="s">
        <v>20</v>
      </c>
      <c r="N46" s="34">
        <f>COUNTIF(D46:M47,$T$4)/(COUNTIF(D46:M47,$T$4)+COUNTIF(D46:M47,$T$5))</f>
        <v>0.7</v>
      </c>
      <c r="O46" s="35"/>
      <c r="P46" s="35"/>
      <c r="Q46" s="44"/>
    </row>
    <row r="47" ht="14.5" spans="1:17">
      <c r="A47" s="20"/>
      <c r="B47" s="18"/>
      <c r="C47" s="19" t="s">
        <v>30</v>
      </c>
      <c r="D47" s="19" t="s">
        <v>28</v>
      </c>
      <c r="E47" s="19" t="s">
        <v>28</v>
      </c>
      <c r="F47" s="19" t="s">
        <v>20</v>
      </c>
      <c r="G47" s="19" t="s">
        <v>20</v>
      </c>
      <c r="H47" s="19" t="s">
        <v>20</v>
      </c>
      <c r="I47" s="19" t="s">
        <v>20</v>
      </c>
      <c r="J47" s="19" t="s">
        <v>20</v>
      </c>
      <c r="K47" s="19" t="s">
        <v>20</v>
      </c>
      <c r="L47" s="19" t="s">
        <v>28</v>
      </c>
      <c r="M47" s="19" t="s">
        <v>28</v>
      </c>
      <c r="N47" s="36"/>
      <c r="O47" s="35"/>
      <c r="P47" s="35"/>
      <c r="Q47" s="44"/>
    </row>
    <row r="48" ht="14.5" spans="1:17">
      <c r="A48" s="21">
        <f t="shared" si="13"/>
        <v>44369</v>
      </c>
      <c r="B48" s="22">
        <f t="shared" ref="B48:B52" si="14">A48</f>
        <v>44369</v>
      </c>
      <c r="C48" s="23" t="s">
        <v>29</v>
      </c>
      <c r="D48" s="23" t="s">
        <v>20</v>
      </c>
      <c r="E48" s="23" t="s">
        <v>20</v>
      </c>
      <c r="F48" s="23" t="s">
        <v>20</v>
      </c>
      <c r="G48" s="23" t="s">
        <v>20</v>
      </c>
      <c r="H48" s="23" t="s">
        <v>20</v>
      </c>
      <c r="I48" s="23" t="s">
        <v>28</v>
      </c>
      <c r="J48" s="23" t="s">
        <v>28</v>
      </c>
      <c r="K48" s="23" t="s">
        <v>20</v>
      </c>
      <c r="L48" s="23" t="s">
        <v>20</v>
      </c>
      <c r="M48" s="23" t="s">
        <v>20</v>
      </c>
      <c r="N48" s="37">
        <f>COUNTIF(D48:M49,$T$4)/(COUNTIF(D48:M49,$T$4)+COUNTIF(D48:M49,$T$5))</f>
        <v>0.85</v>
      </c>
      <c r="O48" s="38"/>
      <c r="P48" s="38"/>
      <c r="Q48" s="45"/>
    </row>
    <row r="49" ht="14.5" spans="1:17">
      <c r="A49" s="24"/>
      <c r="B49" s="22"/>
      <c r="C49" s="23" t="s">
        <v>30</v>
      </c>
      <c r="D49" s="23" t="s">
        <v>28</v>
      </c>
      <c r="E49" s="23" t="s">
        <v>20</v>
      </c>
      <c r="F49" s="23" t="s">
        <v>20</v>
      </c>
      <c r="G49" s="23" t="s">
        <v>20</v>
      </c>
      <c r="H49" s="23" t="s">
        <v>20</v>
      </c>
      <c r="I49" s="23" t="s">
        <v>20</v>
      </c>
      <c r="J49" s="23" t="s">
        <v>20</v>
      </c>
      <c r="K49" s="23" t="s">
        <v>20</v>
      </c>
      <c r="L49" s="23" t="s">
        <v>20</v>
      </c>
      <c r="M49" s="23" t="s">
        <v>20</v>
      </c>
      <c r="N49" s="39"/>
      <c r="O49" s="38"/>
      <c r="P49" s="38"/>
      <c r="Q49" s="45"/>
    </row>
    <row r="50" ht="14.5" spans="1:17">
      <c r="A50" s="17">
        <f t="shared" ref="A50:A54" si="15">IF(A48="","",IF(EOMONTH(A48,0)&lt;=A48,"",A48+1))</f>
        <v>44370</v>
      </c>
      <c r="B50" s="18">
        <f t="shared" si="14"/>
        <v>44370</v>
      </c>
      <c r="C50" s="19" t="s">
        <v>29</v>
      </c>
      <c r="D50" s="19" t="s">
        <v>20</v>
      </c>
      <c r="E50" s="19" t="s">
        <v>20</v>
      </c>
      <c r="F50" s="19" t="s">
        <v>20</v>
      </c>
      <c r="G50" s="19" t="s">
        <v>20</v>
      </c>
      <c r="H50" s="19" t="s">
        <v>20</v>
      </c>
      <c r="I50" s="19" t="s">
        <v>28</v>
      </c>
      <c r="J50" s="19" t="s">
        <v>28</v>
      </c>
      <c r="K50" s="19" t="s">
        <v>20</v>
      </c>
      <c r="L50" s="19" t="s">
        <v>20</v>
      </c>
      <c r="M50" s="19" t="s">
        <v>20</v>
      </c>
      <c r="N50" s="34">
        <f>COUNTIF(D50:M51,$T$4)/(COUNTIF(D50:M51,$T$4)+COUNTIF(D50:M51,$T$5))</f>
        <v>0.7</v>
      </c>
      <c r="O50" s="35"/>
      <c r="P50" s="35"/>
      <c r="Q50" s="44"/>
    </row>
    <row r="51" ht="14.5" spans="1:17">
      <c r="A51" s="20"/>
      <c r="B51" s="18"/>
      <c r="C51" s="19" t="s">
        <v>30</v>
      </c>
      <c r="D51" s="19" t="s">
        <v>28</v>
      </c>
      <c r="E51" s="19" t="s">
        <v>28</v>
      </c>
      <c r="F51" s="19" t="s">
        <v>20</v>
      </c>
      <c r="G51" s="19" t="s">
        <v>20</v>
      </c>
      <c r="H51" s="19" t="s">
        <v>20</v>
      </c>
      <c r="I51" s="19" t="s">
        <v>20</v>
      </c>
      <c r="J51" s="19" t="s">
        <v>20</v>
      </c>
      <c r="K51" s="19" t="s">
        <v>20</v>
      </c>
      <c r="L51" s="19" t="s">
        <v>28</v>
      </c>
      <c r="M51" s="19" t="s">
        <v>28</v>
      </c>
      <c r="N51" s="36"/>
      <c r="O51" s="35"/>
      <c r="P51" s="35"/>
      <c r="Q51" s="44"/>
    </row>
    <row r="52" ht="14.5" spans="1:17">
      <c r="A52" s="21">
        <f t="shared" si="15"/>
        <v>44371</v>
      </c>
      <c r="B52" s="22">
        <f t="shared" si="14"/>
        <v>44371</v>
      </c>
      <c r="C52" s="23" t="s">
        <v>29</v>
      </c>
      <c r="D52" s="23" t="s">
        <v>20</v>
      </c>
      <c r="E52" s="23" t="s">
        <v>20</v>
      </c>
      <c r="F52" s="23" t="s">
        <v>20</v>
      </c>
      <c r="G52" s="23" t="s">
        <v>20</v>
      </c>
      <c r="H52" s="23" t="s">
        <v>20</v>
      </c>
      <c r="I52" s="23" t="s">
        <v>28</v>
      </c>
      <c r="J52" s="23" t="s">
        <v>28</v>
      </c>
      <c r="K52" s="23" t="s">
        <v>20</v>
      </c>
      <c r="L52" s="23" t="s">
        <v>20</v>
      </c>
      <c r="M52" s="23" t="s">
        <v>20</v>
      </c>
      <c r="N52" s="37">
        <f>COUNTIF(D52:M53,$T$4)/(COUNTIF(D52:M53,$T$4)+COUNTIF(D52:M53,$T$5))</f>
        <v>0.85</v>
      </c>
      <c r="O52" s="38"/>
      <c r="P52" s="38"/>
      <c r="Q52" s="45"/>
    </row>
    <row r="53" ht="14.5" spans="1:17">
      <c r="A53" s="24"/>
      <c r="B53" s="22"/>
      <c r="C53" s="23" t="s">
        <v>30</v>
      </c>
      <c r="D53" s="23" t="s">
        <v>28</v>
      </c>
      <c r="E53" s="23" t="s">
        <v>20</v>
      </c>
      <c r="F53" s="23" t="s">
        <v>20</v>
      </c>
      <c r="G53" s="23" t="s">
        <v>20</v>
      </c>
      <c r="H53" s="23" t="s">
        <v>20</v>
      </c>
      <c r="I53" s="23" t="s">
        <v>20</v>
      </c>
      <c r="J53" s="23" t="s">
        <v>20</v>
      </c>
      <c r="K53" s="23" t="s">
        <v>20</v>
      </c>
      <c r="L53" s="23" t="s">
        <v>20</v>
      </c>
      <c r="M53" s="23" t="s">
        <v>20</v>
      </c>
      <c r="N53" s="39"/>
      <c r="O53" s="38"/>
      <c r="P53" s="38"/>
      <c r="Q53" s="45"/>
    </row>
    <row r="54" ht="14.5" spans="1:17">
      <c r="A54" s="17">
        <f t="shared" si="15"/>
        <v>44372</v>
      </c>
      <c r="B54" s="18">
        <f t="shared" ref="B54:B58" si="16">A54</f>
        <v>44372</v>
      </c>
      <c r="C54" s="19" t="s">
        <v>29</v>
      </c>
      <c r="D54" s="19" t="s">
        <v>20</v>
      </c>
      <c r="E54" s="19" t="s">
        <v>20</v>
      </c>
      <c r="F54" s="19" t="s">
        <v>20</v>
      </c>
      <c r="G54" s="19" t="s">
        <v>20</v>
      </c>
      <c r="H54" s="19" t="s">
        <v>20</v>
      </c>
      <c r="I54" s="19" t="s">
        <v>28</v>
      </c>
      <c r="J54" s="19" t="s">
        <v>28</v>
      </c>
      <c r="K54" s="19" t="s">
        <v>20</v>
      </c>
      <c r="L54" s="19" t="s">
        <v>20</v>
      </c>
      <c r="M54" s="19" t="s">
        <v>20</v>
      </c>
      <c r="N54" s="34">
        <f>COUNTIF(D54:M55,$T$4)/(COUNTIF(D54:M55,$T$4)+COUNTIF(D54:M55,$T$5))</f>
        <v>0.7</v>
      </c>
      <c r="O54" s="35"/>
      <c r="P54" s="35"/>
      <c r="Q54" s="44"/>
    </row>
    <row r="55" ht="14.5" spans="1:17">
      <c r="A55" s="20"/>
      <c r="B55" s="18"/>
      <c r="C55" s="19" t="s">
        <v>30</v>
      </c>
      <c r="D55" s="19" t="s">
        <v>28</v>
      </c>
      <c r="E55" s="19" t="s">
        <v>28</v>
      </c>
      <c r="F55" s="19" t="s">
        <v>20</v>
      </c>
      <c r="G55" s="19" t="s">
        <v>20</v>
      </c>
      <c r="H55" s="19" t="s">
        <v>20</v>
      </c>
      <c r="I55" s="19" t="s">
        <v>20</v>
      </c>
      <c r="J55" s="19" t="s">
        <v>20</v>
      </c>
      <c r="K55" s="19" t="s">
        <v>20</v>
      </c>
      <c r="L55" s="19" t="s">
        <v>28</v>
      </c>
      <c r="M55" s="19" t="s">
        <v>28</v>
      </c>
      <c r="N55" s="36"/>
      <c r="O55" s="35"/>
      <c r="P55" s="35"/>
      <c r="Q55" s="44"/>
    </row>
    <row r="56" ht="14.5" spans="1:17">
      <c r="A56" s="21">
        <f t="shared" ref="A56:A60" si="17">IF(A54="","",IF(EOMONTH(A54,0)&lt;=A54,"",A54+1))</f>
        <v>44373</v>
      </c>
      <c r="B56" s="22">
        <f t="shared" si="16"/>
        <v>44373</v>
      </c>
      <c r="C56" s="23" t="s">
        <v>29</v>
      </c>
      <c r="D56" s="23" t="s">
        <v>20</v>
      </c>
      <c r="E56" s="23" t="s">
        <v>20</v>
      </c>
      <c r="F56" s="23" t="s">
        <v>20</v>
      </c>
      <c r="G56" s="23" t="s">
        <v>20</v>
      </c>
      <c r="H56" s="23" t="s">
        <v>20</v>
      </c>
      <c r="I56" s="23" t="s">
        <v>28</v>
      </c>
      <c r="J56" s="23" t="s">
        <v>28</v>
      </c>
      <c r="K56" s="23" t="s">
        <v>20</v>
      </c>
      <c r="L56" s="23" t="s">
        <v>20</v>
      </c>
      <c r="M56" s="23" t="s">
        <v>20</v>
      </c>
      <c r="N56" s="37">
        <f>COUNTIF(D56:M57,$T$4)/(COUNTIF(D56:M57,$T$4)+COUNTIF(D56:M57,$T$5))</f>
        <v>0.85</v>
      </c>
      <c r="O56" s="38"/>
      <c r="P56" s="38"/>
      <c r="Q56" s="45"/>
    </row>
    <row r="57" ht="14.5" spans="1:17">
      <c r="A57" s="24"/>
      <c r="B57" s="22"/>
      <c r="C57" s="23" t="s">
        <v>30</v>
      </c>
      <c r="D57" s="23" t="s">
        <v>28</v>
      </c>
      <c r="E57" s="23" t="s">
        <v>20</v>
      </c>
      <c r="F57" s="23" t="s">
        <v>20</v>
      </c>
      <c r="G57" s="23" t="s">
        <v>20</v>
      </c>
      <c r="H57" s="23" t="s">
        <v>20</v>
      </c>
      <c r="I57" s="23" t="s">
        <v>20</v>
      </c>
      <c r="J57" s="23" t="s">
        <v>20</v>
      </c>
      <c r="K57" s="23" t="s">
        <v>20</v>
      </c>
      <c r="L57" s="23" t="s">
        <v>20</v>
      </c>
      <c r="M57" s="23" t="s">
        <v>20</v>
      </c>
      <c r="N57" s="39"/>
      <c r="O57" s="38"/>
      <c r="P57" s="38"/>
      <c r="Q57" s="45"/>
    </row>
    <row r="58" ht="14.5" spans="1:17">
      <c r="A58" s="17">
        <f t="shared" si="17"/>
        <v>44374</v>
      </c>
      <c r="B58" s="18">
        <f t="shared" si="16"/>
        <v>44374</v>
      </c>
      <c r="C58" s="19" t="s">
        <v>29</v>
      </c>
      <c r="D58" s="19" t="s">
        <v>20</v>
      </c>
      <c r="E58" s="19" t="s">
        <v>20</v>
      </c>
      <c r="F58" s="19" t="s">
        <v>20</v>
      </c>
      <c r="G58" s="19" t="s">
        <v>20</v>
      </c>
      <c r="H58" s="19" t="s">
        <v>20</v>
      </c>
      <c r="I58" s="19" t="s">
        <v>28</v>
      </c>
      <c r="J58" s="19" t="s">
        <v>28</v>
      </c>
      <c r="K58" s="19" t="s">
        <v>20</v>
      </c>
      <c r="L58" s="19" t="s">
        <v>20</v>
      </c>
      <c r="M58" s="19" t="s">
        <v>20</v>
      </c>
      <c r="N58" s="34">
        <f>COUNTIF(D58:M59,$T$4)/(COUNTIF(D58:M59,$T$4)+COUNTIF(D58:M59,$T$5))</f>
        <v>0.7</v>
      </c>
      <c r="O58" s="35"/>
      <c r="P58" s="35"/>
      <c r="Q58" s="44"/>
    </row>
    <row r="59" ht="14.5" spans="1:17">
      <c r="A59" s="20"/>
      <c r="B59" s="18"/>
      <c r="C59" s="19" t="s">
        <v>30</v>
      </c>
      <c r="D59" s="19" t="s">
        <v>28</v>
      </c>
      <c r="E59" s="19" t="s">
        <v>28</v>
      </c>
      <c r="F59" s="19" t="s">
        <v>20</v>
      </c>
      <c r="G59" s="19" t="s">
        <v>20</v>
      </c>
      <c r="H59" s="19" t="s">
        <v>20</v>
      </c>
      <c r="I59" s="19" t="s">
        <v>20</v>
      </c>
      <c r="J59" s="19" t="s">
        <v>20</v>
      </c>
      <c r="K59" s="19" t="s">
        <v>20</v>
      </c>
      <c r="L59" s="19" t="s">
        <v>28</v>
      </c>
      <c r="M59" s="19" t="s">
        <v>28</v>
      </c>
      <c r="N59" s="36"/>
      <c r="O59" s="35"/>
      <c r="P59" s="35"/>
      <c r="Q59" s="44"/>
    </row>
    <row r="60" ht="14.5" spans="1:17">
      <c r="A60" s="21">
        <f t="shared" si="17"/>
        <v>44375</v>
      </c>
      <c r="B60" s="22">
        <f t="shared" ref="B60:B64" si="18">A60</f>
        <v>44375</v>
      </c>
      <c r="C60" s="23" t="s">
        <v>29</v>
      </c>
      <c r="D60" s="23" t="s">
        <v>20</v>
      </c>
      <c r="E60" s="23" t="s">
        <v>20</v>
      </c>
      <c r="F60" s="23" t="s">
        <v>20</v>
      </c>
      <c r="G60" s="23" t="s">
        <v>20</v>
      </c>
      <c r="H60" s="23" t="s">
        <v>20</v>
      </c>
      <c r="I60" s="23" t="s">
        <v>28</v>
      </c>
      <c r="J60" s="23" t="s">
        <v>28</v>
      </c>
      <c r="K60" s="23" t="s">
        <v>20</v>
      </c>
      <c r="L60" s="23" t="s">
        <v>20</v>
      </c>
      <c r="M60" s="23" t="s">
        <v>20</v>
      </c>
      <c r="N60" s="37">
        <f>COUNTIF(D60:M61,$T$4)/(COUNTIF(D60:M61,$T$4)+COUNTIF(D60:M61,$T$5))</f>
        <v>0.85</v>
      </c>
      <c r="O60" s="38"/>
      <c r="P60" s="38"/>
      <c r="Q60" s="45"/>
    </row>
    <row r="61" ht="14.5" spans="1:17">
      <c r="A61" s="24"/>
      <c r="B61" s="22"/>
      <c r="C61" s="23" t="s">
        <v>30</v>
      </c>
      <c r="D61" s="23" t="s">
        <v>28</v>
      </c>
      <c r="E61" s="23" t="s">
        <v>20</v>
      </c>
      <c r="F61" s="23" t="s">
        <v>20</v>
      </c>
      <c r="G61" s="23" t="s">
        <v>20</v>
      </c>
      <c r="H61" s="23" t="s">
        <v>20</v>
      </c>
      <c r="I61" s="23" t="s">
        <v>20</v>
      </c>
      <c r="J61" s="23" t="s">
        <v>20</v>
      </c>
      <c r="K61" s="23" t="s">
        <v>20</v>
      </c>
      <c r="L61" s="23" t="s">
        <v>20</v>
      </c>
      <c r="M61" s="23" t="s">
        <v>20</v>
      </c>
      <c r="N61" s="39"/>
      <c r="O61" s="38"/>
      <c r="P61" s="38"/>
      <c r="Q61" s="45"/>
    </row>
    <row r="62" ht="14.5" spans="1:17">
      <c r="A62" s="17">
        <f t="shared" ref="A62:A66" si="19">IF(A60="","",IF(EOMONTH(A60,0)&lt;=A60,"",A60+1))</f>
        <v>44376</v>
      </c>
      <c r="B62" s="18">
        <f t="shared" si="18"/>
        <v>44376</v>
      </c>
      <c r="C62" s="19" t="s">
        <v>29</v>
      </c>
      <c r="D62" s="19" t="s">
        <v>20</v>
      </c>
      <c r="E62" s="19" t="s">
        <v>20</v>
      </c>
      <c r="F62" s="19" t="s">
        <v>20</v>
      </c>
      <c r="G62" s="19" t="s">
        <v>20</v>
      </c>
      <c r="H62" s="19" t="s">
        <v>20</v>
      </c>
      <c r="I62" s="19" t="s">
        <v>28</v>
      </c>
      <c r="J62" s="19" t="s">
        <v>28</v>
      </c>
      <c r="K62" s="19" t="s">
        <v>20</v>
      </c>
      <c r="L62" s="19" t="s">
        <v>20</v>
      </c>
      <c r="M62" s="19" t="s">
        <v>20</v>
      </c>
      <c r="N62" s="34">
        <f>COUNTIF(D62:M63,$T$4)/(COUNTIF(D62:M63,$T$4)+COUNTIF(D62:M63,$T$5))</f>
        <v>0.7</v>
      </c>
      <c r="O62" s="35"/>
      <c r="P62" s="35"/>
      <c r="Q62" s="44"/>
    </row>
    <row r="63" ht="14.5" spans="1:17">
      <c r="A63" s="20"/>
      <c r="B63" s="18"/>
      <c r="C63" s="19" t="s">
        <v>30</v>
      </c>
      <c r="D63" s="19" t="s">
        <v>28</v>
      </c>
      <c r="E63" s="19" t="s">
        <v>28</v>
      </c>
      <c r="F63" s="19" t="s">
        <v>20</v>
      </c>
      <c r="G63" s="19" t="s">
        <v>20</v>
      </c>
      <c r="H63" s="19" t="s">
        <v>20</v>
      </c>
      <c r="I63" s="19" t="s">
        <v>20</v>
      </c>
      <c r="J63" s="19" t="s">
        <v>20</v>
      </c>
      <c r="K63" s="19" t="s">
        <v>20</v>
      </c>
      <c r="L63" s="19" t="s">
        <v>28</v>
      </c>
      <c r="M63" s="19" t="s">
        <v>28</v>
      </c>
      <c r="N63" s="36"/>
      <c r="O63" s="35"/>
      <c r="P63" s="35"/>
      <c r="Q63" s="44"/>
    </row>
    <row r="64" ht="14.5" spans="1:17">
      <c r="A64" s="21">
        <f t="shared" si="19"/>
        <v>44377</v>
      </c>
      <c r="B64" s="22">
        <f t="shared" si="18"/>
        <v>44377</v>
      </c>
      <c r="C64" s="23" t="s">
        <v>29</v>
      </c>
      <c r="D64" s="23" t="s">
        <v>20</v>
      </c>
      <c r="E64" s="23" t="s">
        <v>20</v>
      </c>
      <c r="F64" s="23" t="s">
        <v>20</v>
      </c>
      <c r="G64" s="23" t="s">
        <v>20</v>
      </c>
      <c r="H64" s="23" t="s">
        <v>20</v>
      </c>
      <c r="I64" s="23" t="s">
        <v>28</v>
      </c>
      <c r="J64" s="23" t="s">
        <v>28</v>
      </c>
      <c r="K64" s="23" t="s">
        <v>20</v>
      </c>
      <c r="L64" s="23" t="s">
        <v>20</v>
      </c>
      <c r="M64" s="23" t="s">
        <v>20</v>
      </c>
      <c r="N64" s="37">
        <f>COUNTIF(D64:M65,$T$4)/(COUNTIF(D64:M65,$T$4)+COUNTIF(D64:M65,$T$5))</f>
        <v>0.85</v>
      </c>
      <c r="O64" s="38"/>
      <c r="P64" s="38"/>
      <c r="Q64" s="45"/>
    </row>
    <row r="65" ht="14.5" spans="1:17">
      <c r="A65" s="24"/>
      <c r="B65" s="22"/>
      <c r="C65" s="23" t="s">
        <v>30</v>
      </c>
      <c r="D65" s="23" t="s">
        <v>28</v>
      </c>
      <c r="E65" s="23" t="s">
        <v>20</v>
      </c>
      <c r="F65" s="23" t="s">
        <v>20</v>
      </c>
      <c r="G65" s="23" t="s">
        <v>20</v>
      </c>
      <c r="H65" s="23" t="s">
        <v>20</v>
      </c>
      <c r="I65" s="23" t="s">
        <v>20</v>
      </c>
      <c r="J65" s="23" t="s">
        <v>20</v>
      </c>
      <c r="K65" s="23" t="s">
        <v>20</v>
      </c>
      <c r="L65" s="23" t="s">
        <v>20</v>
      </c>
      <c r="M65" s="23" t="s">
        <v>20</v>
      </c>
      <c r="N65" s="39"/>
      <c r="O65" s="38"/>
      <c r="P65" s="38"/>
      <c r="Q65" s="45"/>
    </row>
    <row r="66" ht="14.5" spans="1:17">
      <c r="A66" s="17" t="str">
        <f t="shared" si="19"/>
        <v/>
      </c>
      <c r="B66" s="18" t="str">
        <f>A66</f>
        <v/>
      </c>
      <c r="C66" s="19" t="s">
        <v>29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34" t="e">
        <f>COUNTIF(D66:M67,$T$4)/(COUNTIF(D66:M67,$T$4)+COUNTIF(D66:M67,$T$5))</f>
        <v>#DIV/0!</v>
      </c>
      <c r="O66" s="35"/>
      <c r="P66" s="35"/>
      <c r="Q66" s="44"/>
    </row>
    <row r="67" ht="15.25" spans="1:17">
      <c r="A67" s="46"/>
      <c r="B67" s="47"/>
      <c r="C67" s="48" t="s">
        <v>30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52"/>
      <c r="O67" s="53"/>
      <c r="P67" s="53"/>
      <c r="Q67" s="55"/>
    </row>
    <row r="68" ht="30" customHeight="1" spans="1:17">
      <c r="A68" s="49" t="s">
        <v>31</v>
      </c>
      <c r="B68" s="50"/>
      <c r="C68" s="50"/>
      <c r="D68" s="51">
        <f t="shared" ref="D68:G68" si="20">COUNTIF(D6:D67,$T$4)/(COUNTIF(D6:D67,$T$4)+COUNTIF(D6:D67,$T$5))</f>
        <v>0.516666666666667</v>
      </c>
      <c r="E68" s="51">
        <f t="shared" si="20"/>
        <v>0.766666666666667</v>
      </c>
      <c r="F68" s="51">
        <f t="shared" si="20"/>
        <v>1</v>
      </c>
      <c r="G68" s="51">
        <f t="shared" si="20"/>
        <v>1</v>
      </c>
      <c r="H68" s="51">
        <f t="shared" ref="H68:M68" si="21">COUNTIF(H6:H67,$T$4)/(COUNTIF(H6:H67,$T$4)+COUNTIF(H6:H67,$T$5))</f>
        <v>1</v>
      </c>
      <c r="I68" s="51">
        <f t="shared" si="21"/>
        <v>0.516666666666667</v>
      </c>
      <c r="J68" s="51">
        <f t="shared" si="21"/>
        <v>0.516666666666667</v>
      </c>
      <c r="K68" s="51">
        <f t="shared" si="21"/>
        <v>1</v>
      </c>
      <c r="L68" s="51">
        <f t="shared" si="21"/>
        <v>0.766666666666667</v>
      </c>
      <c r="M68" s="51">
        <f t="shared" si="21"/>
        <v>0.75</v>
      </c>
      <c r="N68" s="51">
        <f>AVERAGE(D68:M68)</f>
        <v>0.783333333333333</v>
      </c>
      <c r="O68" s="54"/>
      <c r="P68" s="54"/>
      <c r="Q68" s="56"/>
    </row>
  </sheetData>
  <mergeCells count="146">
    <mergeCell ref="A1:Q1"/>
    <mergeCell ref="A2:M2"/>
    <mergeCell ref="P2:Q2"/>
    <mergeCell ref="B3:C3"/>
    <mergeCell ref="D3:E3"/>
    <mergeCell ref="F3:H3"/>
    <mergeCell ref="I3:J3"/>
    <mergeCell ref="K3:N3"/>
    <mergeCell ref="P3:Q3"/>
    <mergeCell ref="H4:M4"/>
    <mergeCell ref="A68:C68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C4:C5"/>
    <mergeCell ref="D4:D5"/>
    <mergeCell ref="E4:E5"/>
    <mergeCell ref="F4:F5"/>
    <mergeCell ref="G4:G5"/>
    <mergeCell ref="N4:N5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N28:N29"/>
    <mergeCell ref="N30:N31"/>
    <mergeCell ref="N32:N33"/>
    <mergeCell ref="N34:N35"/>
    <mergeCell ref="N36:N37"/>
    <mergeCell ref="N38:N39"/>
    <mergeCell ref="N40:N41"/>
    <mergeCell ref="N42:N43"/>
    <mergeCell ref="N44:N45"/>
    <mergeCell ref="N46:N47"/>
    <mergeCell ref="N48:N49"/>
    <mergeCell ref="N50:N51"/>
    <mergeCell ref="N52:N53"/>
    <mergeCell ref="N54:N55"/>
    <mergeCell ref="N56:N57"/>
    <mergeCell ref="N58:N59"/>
    <mergeCell ref="N60:N61"/>
    <mergeCell ref="N62:N63"/>
    <mergeCell ref="N64:N65"/>
    <mergeCell ref="N66:N67"/>
    <mergeCell ref="O4:O5"/>
    <mergeCell ref="P4:P5"/>
    <mergeCell ref="Q4:Q5"/>
    <mergeCell ref="Q6:Q7"/>
    <mergeCell ref="Q8:Q9"/>
    <mergeCell ref="Q10:Q11"/>
    <mergeCell ref="Q12:Q13"/>
    <mergeCell ref="Q14:Q15"/>
    <mergeCell ref="Q16:Q17"/>
    <mergeCell ref="Q18:Q19"/>
    <mergeCell ref="Q20:Q21"/>
    <mergeCell ref="Q22:Q23"/>
    <mergeCell ref="Q24:Q25"/>
    <mergeCell ref="Q26:Q27"/>
    <mergeCell ref="Q28:Q29"/>
    <mergeCell ref="Q30:Q31"/>
    <mergeCell ref="Q32:Q33"/>
    <mergeCell ref="Q34:Q35"/>
    <mergeCell ref="Q36:Q37"/>
    <mergeCell ref="Q38:Q39"/>
    <mergeCell ref="Q40:Q41"/>
    <mergeCell ref="Q42:Q43"/>
    <mergeCell ref="Q44:Q45"/>
    <mergeCell ref="Q46:Q47"/>
    <mergeCell ref="Q48:Q49"/>
    <mergeCell ref="Q50:Q51"/>
    <mergeCell ref="Q52:Q53"/>
    <mergeCell ref="Q54:Q55"/>
    <mergeCell ref="Q56:Q57"/>
    <mergeCell ref="Q58:Q59"/>
    <mergeCell ref="Q60:Q61"/>
    <mergeCell ref="Q62:Q63"/>
    <mergeCell ref="Q64:Q65"/>
    <mergeCell ref="Q66:Q67"/>
  </mergeCells>
  <dataValidations count="2">
    <dataValidation allowBlank="1" showInputMessage="1" showErrorMessage="1" sqref="N1 N68 N3:N7 N8:N9 N10:N11 N12:N13 N14:N15 N16:N17 N18:N19 N20:N21 N22:N23 N24:N25 N26:N27 N28:N29 N30:N31 N32:N33 N34:N35 N36:N37 N38:N39 N40:N41 N42:N43 N44:N45 N46:N47 N48:N49 N50:N51 N52:N53 N54:N55 N56:N57 N58:N59 N60:N61 N62:N63 N64:N65 N66:N67 N69:N70 N71:N1048576"/>
    <dataValidation type="list" allowBlank="1" showInputMessage="1" showErrorMessage="1" sqref="D6:M67">
      <formula1>$T$4:$T$9</formula1>
    </dataValidation>
  </dataValidations>
  <pageMargins left="0.30625" right="0.30625" top="0.751388888888889" bottom="0.751388888888889" header="0.297916666666667" footer="0.297916666666667"/>
  <pageSetup paperSize="9" orientation="landscape" horizontalDpi="600" verticalDpi="300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Spinner 1" r:id="rId3">
              <controlPr defaultSize="0">
                <anchor moveWithCells="1" sizeWithCells="1">
                  <from>
                    <xdr:col>14</xdr:col>
                    <xdr:colOff>57150</xdr:colOff>
                    <xdr:row>1</xdr:row>
                    <xdr:rowOff>76200</xdr:rowOff>
                  </from>
                  <to>
                    <xdr:col>14</xdr:col>
                    <xdr:colOff>363220</xdr:colOff>
                    <xdr:row>1</xdr:row>
                    <xdr:rowOff>549275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Spinner 2" r:id="rId4">
              <controlPr defaultSize="0">
                <anchor moveWithCells="1" sizeWithCells="1">
                  <from>
                    <xdr:col>14</xdr:col>
                    <xdr:colOff>866775</xdr:colOff>
                    <xdr:row>1</xdr:row>
                    <xdr:rowOff>66675</xdr:rowOff>
                  </from>
                  <to>
                    <xdr:col>14</xdr:col>
                    <xdr:colOff>1152525</xdr:colOff>
                    <xdr:row>1</xdr:row>
                    <xdr:rowOff>539750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何建湘</dc:creator>
  <cp:lastModifiedBy>123</cp:lastModifiedBy>
  <dcterms:created xsi:type="dcterms:W3CDTF">2006-09-13T11:21:00Z</dcterms:created>
  <dcterms:modified xsi:type="dcterms:W3CDTF">2020-11-15T05:35:31Z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