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 activeTab="1"/>
  </bookViews>
  <sheets>
    <sheet name="账面数" sheetId="2" r:id="rId1"/>
    <sheet name="盘点数" sheetId="3" r:id="rId2"/>
    <sheet name="A4打印盘点纸" sheetId="1" r:id="rId3"/>
  </sheets>
  <definedNames>
    <definedName name="货号">账面数!$C$7:$C$787</definedName>
  </definedNames>
  <calcPr calcId="144525"/>
</workbook>
</file>

<file path=xl/sharedStrings.xml><?xml version="1.0" encoding="utf-8"?>
<sst xmlns="http://schemas.openxmlformats.org/spreadsheetml/2006/main" count="63" uniqueCount="32">
  <si>
    <t>账面数录入</t>
  </si>
  <si>
    <t>货号</t>
  </si>
  <si>
    <t>品名规格</t>
  </si>
  <si>
    <t>单位</t>
  </si>
  <si>
    <t>账面数</t>
  </si>
  <si>
    <t>盘点数</t>
  </si>
  <si>
    <t>相差数</t>
  </si>
  <si>
    <t>单价</t>
  </si>
  <si>
    <t>相差额</t>
  </si>
  <si>
    <t>相差原因</t>
  </si>
  <si>
    <t>启动检查</t>
  </si>
  <si>
    <t>会计日报表</t>
  </si>
  <si>
    <t>纸质16K</t>
  </si>
  <si>
    <t>本</t>
  </si>
  <si>
    <t>出纳日报表</t>
  </si>
  <si>
    <t>纸质32K</t>
  </si>
  <si>
    <t>工作日志</t>
  </si>
  <si>
    <t>发错</t>
  </si>
  <si>
    <t>考勤表</t>
  </si>
  <si>
    <t>销售日报表</t>
  </si>
  <si>
    <t>盘点表</t>
  </si>
  <si>
    <t>盘点录入</t>
  </si>
  <si>
    <t>库位</t>
  </si>
  <si>
    <t>盘点</t>
  </si>
  <si>
    <t>A1</t>
  </si>
  <si>
    <t>A2</t>
  </si>
  <si>
    <t>A3</t>
  </si>
  <si>
    <t>仓 库 盘 存 表</t>
  </si>
  <si>
    <t>仓库：                                   盘点人：                                                  盘点日期：                                   第     页共     页</t>
  </si>
  <si>
    <t>核对数</t>
  </si>
  <si>
    <t>备注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</si>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</sst>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sz val="26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b/>
      <sz val="10"/>
      <color theme="0"/>
      <name val="等线"/>
      <charset val="134"/>
      <scheme val="minor"/>
    </font>
    <font>
      <sz val="10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17" borderId="2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25" borderId="31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7" fillId="0" borderId="26" applyNumberFormat="0" applyFill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11" borderId="27" applyNumberFormat="0" applyAlignment="0" applyProtection="0">
      <alignment vertical="center"/>
    </xf>
    <xf numFmtId="0" fontId="25" fillId="11" borderId="28" applyNumberFormat="0" applyAlignment="0" applyProtection="0">
      <alignment vertical="center"/>
    </xf>
    <xf numFmtId="0" fontId="23" fillId="28" borderId="32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24" fillId="0" borderId="3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horizontal="center" vertical="top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top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14" fontId="4" fillId="3" borderId="13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 applyProtection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14" fontId="5" fillId="3" borderId="13" xfId="0" applyNumberFormat="1" applyFont="1" applyFill="1" applyBorder="1" applyAlignment="1">
      <alignment horizontal="center" vertical="center"/>
    </xf>
    <xf numFmtId="14" fontId="5" fillId="3" borderId="10" xfId="0" applyNumberFormat="1" applyFont="1" applyFill="1" applyBorder="1" applyAlignment="1">
      <alignment horizontal="center" vertical="center"/>
    </xf>
    <xf numFmtId="14" fontId="5" fillId="3" borderId="16" xfId="0" applyNumberFormat="1" applyFont="1" applyFill="1" applyBorder="1" applyAlignment="1">
      <alignment horizontal="center" vertical="center"/>
    </xf>
    <xf numFmtId="14" fontId="5" fillId="3" borderId="14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9">
    <dxf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5" tint="0.599963377788629"/>
        </patternFill>
      </fill>
    </dxf>
    <dxf>
      <fill>
        <patternFill patternType="solid">
          <bgColor theme="7" tint="0.599963377788629"/>
        </patternFill>
      </fill>
    </dxf>
    <dxf>
      <font>
        <b val="1"/>
        <i val="0"/>
        <color rgb="FFFFFF00"/>
      </font>
      <fill>
        <patternFill patternType="solid">
          <bgColor rgb="FFFF0000"/>
        </patternFill>
      </fill>
    </dxf>
    <dxf>
      <fill>
        <patternFill patternType="none"/>
      </fill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/>
      </fill>
      <alignment horizontal="center" vertical="center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账面数" displayName="账面数" ref="C6:L787" totalsRowShown="0">
  <autoFilter ref="C6:L787"/>
  <tableColumns count="10">
    <tableColumn id="1" name="货号" dataDxfId="0"/>
    <tableColumn id="2" name="品名规格" dataDxfId="1"/>
    <tableColumn id="3" name="单位" dataDxfId="2"/>
    <tableColumn id="4" name="账面数" dataDxfId="3"/>
    <tableColumn id="5" name="盘点数" dataDxfId="4"/>
    <tableColumn id="6" name="相差数" dataDxfId="5"/>
    <tableColumn id="7" name="单价" dataDxfId="6"/>
    <tableColumn id="8" name="相差额" dataDxfId="7"/>
    <tableColumn id="9" name="相差原因" dataDxfId="8"/>
    <tableColumn id="10" name="启动检查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盘点数" displayName="盘点数" ref="C6:H1146" totalsRowShown="0">
  <autoFilter ref="C6:H1146"/>
  <tableColumns count="6">
    <tableColumn id="1" name="库位" dataDxfId="13"/>
    <tableColumn id="2" name="货号" dataDxfId="14"/>
    <tableColumn id="3" name="品名规格" dataDxfId="15"/>
    <tableColumn id="4" name="单位" dataDxfId="16"/>
    <tableColumn id="5" name="盘点数" dataDxfId="17"/>
    <tableColumn id="6" name="盘点" dataDxfId="1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B1:M787"/>
  <sheetViews>
    <sheetView showGridLines="0" workbookViewId="0">
      <pane ySplit="6" topLeftCell="A19" activePane="bottomLeft" state="frozen"/>
      <selection/>
      <selection pane="bottomLeft" activeCell="K3" sqref="K3:L4"/>
    </sheetView>
  </sheetViews>
  <sheetFormatPr defaultColWidth="9" defaultRowHeight="25.5" customHeight="1"/>
  <cols>
    <col min="1" max="1" width="0.75" style="11" customWidth="1"/>
    <col min="2" max="2" width="1.375" style="12" customWidth="1"/>
    <col min="3" max="3" width="20.125" style="12" customWidth="1"/>
    <col min="4" max="4" width="20.5" style="12" customWidth="1"/>
    <col min="5" max="5" width="7.5" style="12" customWidth="1"/>
    <col min="6" max="8" width="11.125" style="12" customWidth="1"/>
    <col min="9" max="9" width="9.25" style="12" customWidth="1"/>
    <col min="10" max="10" width="11.125" style="12" customWidth="1"/>
    <col min="11" max="12" width="17.5" style="12" customWidth="1"/>
    <col min="13" max="13" width="1.625" style="12" customWidth="1"/>
    <col min="14" max="16384" width="9" style="11"/>
  </cols>
  <sheetData>
    <row r="1" ht="3.75" customHeight="1" spans="2:13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ht="8.25" customHeight="1" spans="3:12">
      <c r="C2" s="13"/>
      <c r="D2" s="13"/>
      <c r="E2" s="13"/>
      <c r="F2" s="13"/>
      <c r="G2" s="13"/>
      <c r="H2" s="13"/>
      <c r="I2" s="13"/>
      <c r="J2" s="13"/>
      <c r="K2" s="13"/>
      <c r="L2" s="13"/>
    </row>
    <row r="3" customHeight="1" spans="3:12">
      <c r="C3" s="14" t="s">
        <v>0</v>
      </c>
      <c r="D3" s="14"/>
      <c r="E3" s="15"/>
      <c r="F3" s="16" t="str">
        <f>账面数[[#Headers],[账面数]]</f>
        <v>账面数</v>
      </c>
      <c r="G3" s="16" t="str">
        <f>账面数[[#Headers],[盘点数]]</f>
        <v>盘点数</v>
      </c>
      <c r="H3" s="16" t="str">
        <f>账面数[[#Headers],[相差数]]</f>
        <v>相差数</v>
      </c>
      <c r="I3" s="16" t="str">
        <f>账面数[[#Headers],[单价]]</f>
        <v>单价</v>
      </c>
      <c r="J3" s="16" t="str">
        <f>账面数[[#Headers],[相差额]]</f>
        <v>相差额</v>
      </c>
      <c r="K3" s="37"/>
      <c r="L3" s="38"/>
    </row>
    <row r="4" customHeight="1" spans="3:12">
      <c r="C4" s="18"/>
      <c r="D4" s="18"/>
      <c r="E4" s="19"/>
      <c r="F4" s="20">
        <f>SUBTOTAL(109,账面数[账面数])</f>
        <v>42</v>
      </c>
      <c r="G4" s="20">
        <f>SUBTOTAL(109,账面数[盘点数])</f>
        <v>42</v>
      </c>
      <c r="H4" s="20">
        <f>SUBTOTAL(109,账面数[相差数])</f>
        <v>0</v>
      </c>
      <c r="I4" s="20">
        <f>IFERROR(J4/H4,0)</f>
        <v>0</v>
      </c>
      <c r="J4" s="20">
        <f>SUBTOTAL(109,账面数[相差额])</f>
        <v>0</v>
      </c>
      <c r="K4" s="39"/>
      <c r="L4" s="40"/>
    </row>
    <row r="5" ht="6" customHeight="1" spans="3:12">
      <c r="C5" s="13"/>
      <c r="D5" s="13"/>
      <c r="E5" s="13"/>
      <c r="F5" s="13"/>
      <c r="G5" s="13"/>
      <c r="H5" s="13"/>
      <c r="I5" s="13"/>
      <c r="J5" s="13"/>
      <c r="K5" s="13"/>
      <c r="L5" s="13"/>
    </row>
    <row r="6" customHeight="1" spans="3:12">
      <c r="C6" s="35" t="s">
        <v>1</v>
      </c>
      <c r="D6" s="35" t="s">
        <v>2</v>
      </c>
      <c r="E6" s="35" t="s">
        <v>3</v>
      </c>
      <c r="F6" s="35" t="s">
        <v>4</v>
      </c>
      <c r="G6" s="35" t="s">
        <v>5</v>
      </c>
      <c r="H6" s="35" t="s">
        <v>6</v>
      </c>
      <c r="I6" s="41" t="s">
        <v>7</v>
      </c>
      <c r="J6" s="41" t="s">
        <v>8</v>
      </c>
      <c r="K6" s="41" t="s">
        <v>9</v>
      </c>
      <c r="L6" s="35" t="s">
        <v>10</v>
      </c>
    </row>
    <row r="7" customHeight="1" spans="3:12">
      <c r="C7" s="29" t="s">
        <v>11</v>
      </c>
      <c r="D7" s="29" t="s">
        <v>12</v>
      </c>
      <c r="E7" s="29" t="s">
        <v>13</v>
      </c>
      <c r="F7" s="29">
        <v>5</v>
      </c>
      <c r="G7" s="29">
        <f>IF(账面数[[#This Row],[货号]]="","",SUMIFS(盘点数[盘点数],盘点数[货号],货号))</f>
        <v>5</v>
      </c>
      <c r="H7" s="29">
        <f>IFERROR(账面数[[#This Row],[盘点数]]-账面数[[#This Row],[账面数]],"")</f>
        <v>0</v>
      </c>
      <c r="I7" s="29">
        <v>16</v>
      </c>
      <c r="J7" s="29">
        <f>IFERROR(账面数[[#This Row],[相差数]]*账面数[[#This Row],[单价]],"")</f>
        <v>0</v>
      </c>
      <c r="K7" s="29"/>
      <c r="L7" s="29" t="str">
        <f>IF(C7="","",IF(COUNTIF(C$7:C7,C7)&gt;1,"重复，请删除","正常"))</f>
        <v>正常</v>
      </c>
    </row>
    <row r="8" customHeight="1" spans="3:12">
      <c r="C8" s="29" t="s">
        <v>14</v>
      </c>
      <c r="D8" s="29" t="s">
        <v>15</v>
      </c>
      <c r="E8" s="36" t="s">
        <v>13</v>
      </c>
      <c r="F8" s="29">
        <v>11</v>
      </c>
      <c r="G8" s="29">
        <f>IF(账面数[[#This Row],[货号]]="","",SUMIFS(盘点数[盘点数],盘点数[货号],货号))</f>
        <v>11</v>
      </c>
      <c r="H8" s="29">
        <f>IFERROR(账面数[[#This Row],[盘点数]]-账面数[[#This Row],[账面数]],"")</f>
        <v>0</v>
      </c>
      <c r="I8" s="29">
        <v>15</v>
      </c>
      <c r="J8" s="29">
        <f>IFERROR(账面数[[#This Row],[相差数]]*账面数[[#This Row],[单价]],"")</f>
        <v>0</v>
      </c>
      <c r="K8" s="29"/>
      <c r="L8" s="29" t="str">
        <f>IF(C8="","",IF(COUNTIF(C$7:C8,C8)&gt;1,"重复，请删除","正常"))</f>
        <v>正常</v>
      </c>
    </row>
    <row r="9" customHeight="1" spans="3:12">
      <c r="C9" s="29" t="s">
        <v>16</v>
      </c>
      <c r="D9" s="36" t="s">
        <v>12</v>
      </c>
      <c r="E9" s="36" t="s">
        <v>13</v>
      </c>
      <c r="F9" s="29">
        <v>5</v>
      </c>
      <c r="G9" s="29">
        <f>IF(账面数[[#This Row],[货号]]="","",SUMIFS(盘点数[盘点数],盘点数[货号],货号))</f>
        <v>6</v>
      </c>
      <c r="H9" s="29">
        <f>IFERROR(账面数[[#This Row],[盘点数]]-账面数[[#This Row],[账面数]],"")</f>
        <v>1</v>
      </c>
      <c r="I9" s="29">
        <v>16</v>
      </c>
      <c r="J9" s="29">
        <f>IFERROR(账面数[[#This Row],[相差数]]*账面数[[#This Row],[单价]],"")</f>
        <v>16</v>
      </c>
      <c r="K9" s="29" t="s">
        <v>17</v>
      </c>
      <c r="L9" s="29" t="str">
        <f>IF(C9="","",IF(COUNTIF(C$7:C9,C9)&gt;1,"重复，请删除","正常"))</f>
        <v>正常</v>
      </c>
    </row>
    <row r="10" customHeight="1" spans="3:12">
      <c r="C10" s="29" t="s">
        <v>18</v>
      </c>
      <c r="D10" s="36" t="s">
        <v>12</v>
      </c>
      <c r="E10" s="36" t="s">
        <v>13</v>
      </c>
      <c r="F10" s="29">
        <v>9</v>
      </c>
      <c r="G10" s="29">
        <f>IF(账面数[[#This Row],[货号]]="","",SUMIFS(盘点数[盘点数],盘点数[货号],货号))</f>
        <v>8</v>
      </c>
      <c r="H10" s="29">
        <f>IFERROR(账面数[[#This Row],[盘点数]]-账面数[[#This Row],[账面数]],"")</f>
        <v>-1</v>
      </c>
      <c r="I10" s="29">
        <v>16</v>
      </c>
      <c r="J10" s="29">
        <f>IFERROR(账面数[[#This Row],[相差数]]*账面数[[#This Row],[单价]],"")</f>
        <v>-16</v>
      </c>
      <c r="K10" s="29" t="s">
        <v>17</v>
      </c>
      <c r="L10" s="29" t="str">
        <f>IF(C10="","",IF(COUNTIF(C$7:C10,C10)&gt;1,"重复，请删除","正常"))</f>
        <v>正常</v>
      </c>
    </row>
    <row r="11" customHeight="1" spans="3:12">
      <c r="C11" s="29" t="s">
        <v>19</v>
      </c>
      <c r="D11" s="36" t="s">
        <v>12</v>
      </c>
      <c r="E11" s="36" t="s">
        <v>13</v>
      </c>
      <c r="F11" s="29">
        <v>5</v>
      </c>
      <c r="G11" s="29">
        <f>IF(账面数[[#This Row],[货号]]="","",SUMIFS(盘点数[盘点数],盘点数[货号],货号))</f>
        <v>5</v>
      </c>
      <c r="H11" s="29">
        <f>IFERROR(账面数[[#This Row],[盘点数]]-账面数[[#This Row],[账面数]],"")</f>
        <v>0</v>
      </c>
      <c r="I11" s="29">
        <v>16</v>
      </c>
      <c r="J11" s="29">
        <f>IFERROR(账面数[[#This Row],[相差数]]*账面数[[#This Row],[单价]],"")</f>
        <v>0</v>
      </c>
      <c r="K11" s="29"/>
      <c r="L11" s="29" t="str">
        <f>IF(C11="","",IF(COUNTIF(C$7:C11,C11)&gt;1,"重复，请删除","正常"))</f>
        <v>正常</v>
      </c>
    </row>
    <row r="12" customHeight="1" spans="3:12">
      <c r="C12" s="29" t="s">
        <v>20</v>
      </c>
      <c r="D12" s="36" t="s">
        <v>12</v>
      </c>
      <c r="E12" s="36" t="s">
        <v>13</v>
      </c>
      <c r="F12" s="29">
        <v>7</v>
      </c>
      <c r="G12" s="29">
        <f>IF(账面数[[#This Row],[货号]]="","",SUMIFS(盘点数[盘点数],盘点数[货号],货号))</f>
        <v>7</v>
      </c>
      <c r="H12" s="29">
        <f>IFERROR(账面数[[#This Row],[盘点数]]-账面数[[#This Row],[账面数]],"")</f>
        <v>0</v>
      </c>
      <c r="I12" s="29">
        <v>16</v>
      </c>
      <c r="J12" s="29">
        <f>IFERROR(账面数[[#This Row],[相差数]]*账面数[[#This Row],[单价]],"")</f>
        <v>0</v>
      </c>
      <c r="K12" s="29"/>
      <c r="L12" s="29" t="str">
        <f>IF(C12="","",IF(COUNTIF(C$7:C12,C12)&gt;1,"重复，请删除","正常"))</f>
        <v>正常</v>
      </c>
    </row>
    <row r="13" customHeight="1" spans="3:12">
      <c r="C13" s="29"/>
      <c r="D13" s="29"/>
      <c r="E13" s="29"/>
      <c r="F13" s="29"/>
      <c r="G13" s="29" t="str">
        <f>IF(账面数[[#This Row],[货号]]="","",SUMIFS(盘点数[盘点数],盘点数[货号],货号))</f>
        <v/>
      </c>
      <c r="H13" s="29" t="str">
        <f>IFERROR(账面数[[#This Row],[盘点数]]-账面数[[#This Row],[账面数]],"")</f>
        <v/>
      </c>
      <c r="I13" s="29"/>
      <c r="J13" s="29" t="str">
        <f>IFERROR(账面数[[#This Row],[相差数]]*账面数[[#This Row],[单价]],"")</f>
        <v/>
      </c>
      <c r="K13" s="29"/>
      <c r="L13" s="29" t="str">
        <f>IF(C13="","",IF(COUNTIF(C$7:C13,C13)&gt;1,"重复，请删除","正常"))</f>
        <v/>
      </c>
    </row>
    <row r="14" customHeight="1" spans="3:12">
      <c r="C14" s="29"/>
      <c r="D14" s="29"/>
      <c r="E14" s="29"/>
      <c r="F14" s="29"/>
      <c r="G14" s="29" t="str">
        <f>IF(账面数[[#This Row],[货号]]="","",SUMIFS(盘点数[盘点数],盘点数[货号],货号))</f>
        <v/>
      </c>
      <c r="H14" s="29" t="str">
        <f>IFERROR(账面数[[#This Row],[盘点数]]-账面数[[#This Row],[账面数]],"")</f>
        <v/>
      </c>
      <c r="I14" s="29"/>
      <c r="J14" s="29" t="str">
        <f>IFERROR(账面数[[#This Row],[相差数]]*账面数[[#This Row],[单价]],"")</f>
        <v/>
      </c>
      <c r="K14" s="29"/>
      <c r="L14" s="29" t="str">
        <f>IF(C14="","",IF(COUNTIF(C$7:C14,C14)&gt;1,"重复，请删除","正常"))</f>
        <v/>
      </c>
    </row>
    <row r="15" customHeight="1" spans="3:12">
      <c r="C15" s="29"/>
      <c r="D15" s="29"/>
      <c r="E15" s="29"/>
      <c r="F15" s="29"/>
      <c r="G15" s="29" t="str">
        <f>IF(账面数[[#This Row],[货号]]="","",SUMIFS(盘点数[盘点数],盘点数[货号],货号))</f>
        <v/>
      </c>
      <c r="H15" s="29" t="str">
        <f>IFERROR(账面数[[#This Row],[盘点数]]-账面数[[#This Row],[账面数]],"")</f>
        <v/>
      </c>
      <c r="I15" s="29"/>
      <c r="J15" s="29" t="str">
        <f>IFERROR(账面数[[#This Row],[相差数]]*账面数[[#This Row],[单价]],"")</f>
        <v/>
      </c>
      <c r="K15" s="29"/>
      <c r="L15" s="29" t="str">
        <f>IF(C15="","",IF(COUNTIF(C$7:C15,C15)&gt;1,"重复，请删除","正常"))</f>
        <v/>
      </c>
    </row>
    <row r="16" customHeight="1" spans="3:12">
      <c r="C16" s="29"/>
      <c r="D16" s="29"/>
      <c r="E16" s="29"/>
      <c r="F16" s="29"/>
      <c r="G16" s="29" t="str">
        <f>IF(账面数[[#This Row],[货号]]="","",SUMIFS(盘点数[盘点数],盘点数[货号],货号))</f>
        <v/>
      </c>
      <c r="H16" s="29" t="str">
        <f>IFERROR(账面数[[#This Row],[盘点数]]-账面数[[#This Row],[账面数]],"")</f>
        <v/>
      </c>
      <c r="I16" s="29"/>
      <c r="J16" s="29" t="str">
        <f>IFERROR(账面数[[#This Row],[相差数]]*账面数[[#This Row],[单价]],"")</f>
        <v/>
      </c>
      <c r="K16" s="29"/>
      <c r="L16" s="29" t="str">
        <f>IF(C16="","",IF(COUNTIF(C$7:C16,C16)&gt;1,"重复，请删除","正常"))</f>
        <v/>
      </c>
    </row>
    <row r="17" customHeight="1" spans="3:12">
      <c r="C17" s="29"/>
      <c r="D17" s="29"/>
      <c r="E17" s="29"/>
      <c r="F17" s="29"/>
      <c r="G17" s="29" t="str">
        <f>IF(账面数[[#This Row],[货号]]="","",SUMIFS(盘点数[盘点数],盘点数[货号],货号))</f>
        <v/>
      </c>
      <c r="H17" s="29" t="str">
        <f>IFERROR(账面数[[#This Row],[盘点数]]-账面数[[#This Row],[账面数]],"")</f>
        <v/>
      </c>
      <c r="I17" s="29"/>
      <c r="J17" s="29" t="str">
        <f>IFERROR(账面数[[#This Row],[相差数]]*账面数[[#This Row],[单价]],"")</f>
        <v/>
      </c>
      <c r="K17" s="29"/>
      <c r="L17" s="29" t="str">
        <f>IF(C17="","",IF(COUNTIF(C$7:C17,C17)&gt;1,"重复，请删除","正常"))</f>
        <v/>
      </c>
    </row>
    <row r="18" customHeight="1" spans="3:12">
      <c r="C18" s="29"/>
      <c r="D18" s="29"/>
      <c r="E18" s="29"/>
      <c r="F18" s="29"/>
      <c r="G18" s="29" t="str">
        <f>IF(账面数[[#This Row],[货号]]="","",SUMIFS(盘点数[盘点数],盘点数[货号],货号))</f>
        <v/>
      </c>
      <c r="H18" s="29" t="str">
        <f>IFERROR(账面数[[#This Row],[盘点数]]-账面数[[#This Row],[账面数]],"")</f>
        <v/>
      </c>
      <c r="I18" s="29"/>
      <c r="J18" s="29" t="str">
        <f>IFERROR(账面数[[#This Row],[相差数]]*账面数[[#This Row],[单价]],"")</f>
        <v/>
      </c>
      <c r="K18" s="29"/>
      <c r="L18" s="29" t="str">
        <f>IF(C18="","",IF(COUNTIF(C$7:C18,C18)&gt;1,"重复，请删除","正常"))</f>
        <v/>
      </c>
    </row>
    <row r="19" customHeight="1" spans="3:12">
      <c r="C19" s="29"/>
      <c r="D19" s="29"/>
      <c r="E19" s="29"/>
      <c r="F19" s="29"/>
      <c r="G19" s="29" t="str">
        <f>IF(账面数[[#This Row],[货号]]="","",SUMIFS(盘点数[盘点数],盘点数[货号],货号))</f>
        <v/>
      </c>
      <c r="H19" s="29" t="str">
        <f>IFERROR(账面数[[#This Row],[盘点数]]-账面数[[#This Row],[账面数]],"")</f>
        <v/>
      </c>
      <c r="I19" s="29"/>
      <c r="J19" s="29" t="str">
        <f>IFERROR(账面数[[#This Row],[相差数]]*账面数[[#This Row],[单价]],"")</f>
        <v/>
      </c>
      <c r="K19" s="29"/>
      <c r="L19" s="29" t="str">
        <f>IF(C19="","",IF(COUNTIF(C$7:C19,C19)&gt;1,"重复，请删除","正常"))</f>
        <v/>
      </c>
    </row>
    <row r="20" customHeight="1" spans="3:12">
      <c r="C20" s="29"/>
      <c r="D20" s="29"/>
      <c r="E20" s="29"/>
      <c r="F20" s="29"/>
      <c r="G20" s="29" t="str">
        <f>IF(账面数[[#This Row],[货号]]="","",SUMIFS(盘点数[盘点数],盘点数[货号],货号))</f>
        <v/>
      </c>
      <c r="H20" s="29" t="str">
        <f>IFERROR(账面数[[#This Row],[盘点数]]-账面数[[#This Row],[账面数]],"")</f>
        <v/>
      </c>
      <c r="I20" s="29"/>
      <c r="J20" s="29" t="str">
        <f>IFERROR(账面数[[#This Row],[相差数]]*账面数[[#This Row],[单价]],"")</f>
        <v/>
      </c>
      <c r="K20" s="29"/>
      <c r="L20" s="29" t="str">
        <f>IF(C20="","",IF(COUNTIF(C$7:C20,C20)&gt;1,"重复，请删除","正常"))</f>
        <v/>
      </c>
    </row>
    <row r="21" customHeight="1" spans="3:12">
      <c r="C21" s="29"/>
      <c r="D21" s="29"/>
      <c r="E21" s="29"/>
      <c r="F21" s="29"/>
      <c r="G21" s="29" t="str">
        <f>IF(账面数[[#This Row],[货号]]="","",SUMIFS(盘点数[盘点数],盘点数[货号],货号))</f>
        <v/>
      </c>
      <c r="H21" s="29" t="str">
        <f>IFERROR(账面数[[#This Row],[盘点数]]-账面数[[#This Row],[账面数]],"")</f>
        <v/>
      </c>
      <c r="I21" s="29"/>
      <c r="J21" s="29" t="str">
        <f>IFERROR(账面数[[#This Row],[相差数]]*账面数[[#This Row],[单价]],"")</f>
        <v/>
      </c>
      <c r="K21" s="29"/>
      <c r="L21" s="29" t="str">
        <f>IF(C21="","",IF(COUNTIF(C$7:C21,C21)&gt;1,"重复，请删除","正常"))</f>
        <v/>
      </c>
    </row>
    <row r="22" customHeight="1" spans="3:12">
      <c r="C22" s="29"/>
      <c r="D22" s="29"/>
      <c r="E22" s="29"/>
      <c r="F22" s="29"/>
      <c r="G22" s="29" t="str">
        <f>IF(账面数[[#This Row],[货号]]="","",SUMIFS(盘点数[盘点数],盘点数[货号],货号))</f>
        <v/>
      </c>
      <c r="H22" s="29" t="str">
        <f>IFERROR(账面数[[#This Row],[盘点数]]-账面数[[#This Row],[账面数]],"")</f>
        <v/>
      </c>
      <c r="I22" s="29"/>
      <c r="J22" s="29" t="str">
        <f>IFERROR(账面数[[#This Row],[相差数]]*账面数[[#This Row],[单价]],"")</f>
        <v/>
      </c>
      <c r="K22" s="29"/>
      <c r="L22" s="29" t="str">
        <f>IF(C22="","",IF(COUNTIF(C$7:C22,C22)&gt;1,"重复，请删除","正常"))</f>
        <v/>
      </c>
    </row>
    <row r="23" customHeight="1" spans="3:12">
      <c r="C23" s="29"/>
      <c r="D23" s="29"/>
      <c r="E23" s="29"/>
      <c r="F23" s="29"/>
      <c r="G23" s="29" t="str">
        <f>IF(账面数[[#This Row],[货号]]="","",SUMIFS(盘点数[盘点数],盘点数[货号],货号))</f>
        <v/>
      </c>
      <c r="H23" s="29" t="str">
        <f>IFERROR(账面数[[#This Row],[盘点数]]-账面数[[#This Row],[账面数]],"")</f>
        <v/>
      </c>
      <c r="I23" s="29"/>
      <c r="J23" s="29" t="str">
        <f>IFERROR(账面数[[#This Row],[相差数]]*账面数[[#This Row],[单价]],"")</f>
        <v/>
      </c>
      <c r="K23" s="29"/>
      <c r="L23" s="29" t="str">
        <f>IF(C23="","",IF(COUNTIF(C$7:C23,C23)&gt;1,"重复，请删除","正常"))</f>
        <v/>
      </c>
    </row>
    <row r="24" customHeight="1" spans="3:12">
      <c r="C24" s="29"/>
      <c r="D24" s="29"/>
      <c r="E24" s="29"/>
      <c r="F24" s="29"/>
      <c r="G24" s="29" t="str">
        <f>IF(账面数[[#This Row],[货号]]="","",SUMIFS(盘点数[盘点数],盘点数[货号],货号))</f>
        <v/>
      </c>
      <c r="H24" s="29" t="str">
        <f>IFERROR(账面数[[#This Row],[盘点数]]-账面数[[#This Row],[账面数]],"")</f>
        <v/>
      </c>
      <c r="I24" s="29"/>
      <c r="J24" s="29" t="str">
        <f>IFERROR(账面数[[#This Row],[相差数]]*账面数[[#This Row],[单价]],"")</f>
        <v/>
      </c>
      <c r="K24" s="29"/>
      <c r="L24" s="29" t="str">
        <f>IF(C24="","",IF(COUNTIF(C$7:C24,C24)&gt;1,"重复，请删除","正常"))</f>
        <v/>
      </c>
    </row>
    <row r="25" customHeight="1" spans="3:12">
      <c r="C25" s="29"/>
      <c r="D25" s="29"/>
      <c r="E25" s="29"/>
      <c r="F25" s="29"/>
      <c r="G25" s="29" t="str">
        <f>IF(账面数[[#This Row],[货号]]="","",SUMIFS(盘点数[盘点数],盘点数[货号],货号))</f>
        <v/>
      </c>
      <c r="H25" s="29" t="str">
        <f>IFERROR(账面数[[#This Row],[盘点数]]-账面数[[#This Row],[账面数]],"")</f>
        <v/>
      </c>
      <c r="I25" s="29"/>
      <c r="J25" s="29" t="str">
        <f>IFERROR(账面数[[#This Row],[相差数]]*账面数[[#This Row],[单价]],"")</f>
        <v/>
      </c>
      <c r="K25" s="29"/>
      <c r="L25" s="29" t="str">
        <f>IF(C25="","",IF(COUNTIF(C$7:C25,C25)&gt;1,"重复，请删除","正常"))</f>
        <v/>
      </c>
    </row>
    <row r="26" customHeight="1" spans="3:12">
      <c r="C26" s="29"/>
      <c r="D26" s="29"/>
      <c r="E26" s="29"/>
      <c r="F26" s="29"/>
      <c r="G26" s="29" t="str">
        <f>IF(账面数[[#This Row],[货号]]="","",SUMIFS(盘点数[盘点数],盘点数[货号],货号))</f>
        <v/>
      </c>
      <c r="H26" s="29" t="str">
        <f>IFERROR(账面数[[#This Row],[盘点数]]-账面数[[#This Row],[账面数]],"")</f>
        <v/>
      </c>
      <c r="I26" s="29"/>
      <c r="J26" s="29" t="str">
        <f>IFERROR(账面数[[#This Row],[相差数]]*账面数[[#This Row],[单价]],"")</f>
        <v/>
      </c>
      <c r="K26" s="29"/>
      <c r="L26" s="29" t="str">
        <f>IF(C26="","",IF(COUNTIF(C$7:C26,C26)&gt;1,"重复，请删除","正常"))</f>
        <v/>
      </c>
    </row>
    <row r="27" customHeight="1" spans="3:12">
      <c r="C27" s="29"/>
      <c r="D27" s="29"/>
      <c r="E27" s="29"/>
      <c r="F27" s="29"/>
      <c r="G27" s="29" t="str">
        <f>IF(账面数[[#This Row],[货号]]="","",SUMIFS(盘点数[盘点数],盘点数[货号],货号))</f>
        <v/>
      </c>
      <c r="H27" s="29" t="str">
        <f>IFERROR(账面数[[#This Row],[盘点数]]-账面数[[#This Row],[账面数]],"")</f>
        <v/>
      </c>
      <c r="I27" s="29"/>
      <c r="J27" s="29" t="str">
        <f>IFERROR(账面数[[#This Row],[相差数]]*账面数[[#This Row],[单价]],"")</f>
        <v/>
      </c>
      <c r="K27" s="29"/>
      <c r="L27" s="29" t="str">
        <f>IF(C27="","",IF(COUNTIF(C$7:C27,C27)&gt;1,"重复，请删除","正常"))</f>
        <v/>
      </c>
    </row>
    <row r="28" customHeight="1" spans="3:12">
      <c r="C28" s="29"/>
      <c r="D28" s="29"/>
      <c r="E28" s="29"/>
      <c r="F28" s="29"/>
      <c r="G28" s="29" t="str">
        <f>IF(账面数[[#This Row],[货号]]="","",SUMIFS(盘点数[盘点数],盘点数[货号],货号))</f>
        <v/>
      </c>
      <c r="H28" s="29" t="str">
        <f>IFERROR(账面数[[#This Row],[盘点数]]-账面数[[#This Row],[账面数]],"")</f>
        <v/>
      </c>
      <c r="I28" s="29"/>
      <c r="J28" s="29" t="str">
        <f>IFERROR(账面数[[#This Row],[相差数]]*账面数[[#This Row],[单价]],"")</f>
        <v/>
      </c>
      <c r="K28" s="29"/>
      <c r="L28" s="29" t="str">
        <f>IF(C28="","",IF(COUNTIF(C$7:C28,C28)&gt;1,"重复，请删除","正常"))</f>
        <v/>
      </c>
    </row>
    <row r="29" customHeight="1" spans="3:12">
      <c r="C29" s="29"/>
      <c r="D29" s="29"/>
      <c r="E29" s="29"/>
      <c r="F29" s="29"/>
      <c r="G29" s="29" t="str">
        <f>IF(账面数[[#This Row],[货号]]="","",SUMIFS(盘点数[盘点数],盘点数[货号],货号))</f>
        <v/>
      </c>
      <c r="H29" s="29" t="str">
        <f>IFERROR(账面数[[#This Row],[盘点数]]-账面数[[#This Row],[账面数]],"")</f>
        <v/>
      </c>
      <c r="I29" s="29"/>
      <c r="J29" s="29" t="str">
        <f>IFERROR(账面数[[#This Row],[相差数]]*账面数[[#This Row],[单价]],"")</f>
        <v/>
      </c>
      <c r="K29" s="29"/>
      <c r="L29" s="29" t="str">
        <f>IF(C29="","",IF(COUNTIF(C$7:C29,C29)&gt;1,"重复，请删除","正常"))</f>
        <v/>
      </c>
    </row>
    <row r="30" customHeight="1" spans="3:12">
      <c r="C30" s="29"/>
      <c r="D30" s="29"/>
      <c r="E30" s="29"/>
      <c r="F30" s="29"/>
      <c r="G30" s="29" t="str">
        <f>IF(账面数[[#This Row],[货号]]="","",SUMIFS(盘点数[盘点数],盘点数[货号],货号))</f>
        <v/>
      </c>
      <c r="H30" s="29" t="str">
        <f>IFERROR(账面数[[#This Row],[盘点数]]-账面数[[#This Row],[账面数]],"")</f>
        <v/>
      </c>
      <c r="I30" s="29"/>
      <c r="J30" s="29" t="str">
        <f>IFERROR(账面数[[#This Row],[相差数]]*账面数[[#This Row],[单价]],"")</f>
        <v/>
      </c>
      <c r="K30" s="29"/>
      <c r="L30" s="29" t="str">
        <f>IF(C30="","",IF(COUNTIF(C$7:C30,C30)&gt;1,"重复，请删除","正常"))</f>
        <v/>
      </c>
    </row>
    <row r="31" customHeight="1" spans="3:12">
      <c r="C31" s="29"/>
      <c r="D31" s="29"/>
      <c r="E31" s="29"/>
      <c r="F31" s="29"/>
      <c r="G31" s="29" t="str">
        <f>IF(账面数[[#This Row],[货号]]="","",SUMIFS(盘点数[盘点数],盘点数[货号],货号))</f>
        <v/>
      </c>
      <c r="H31" s="29" t="str">
        <f>IFERROR(账面数[[#This Row],[盘点数]]-账面数[[#This Row],[账面数]],"")</f>
        <v/>
      </c>
      <c r="I31" s="29"/>
      <c r="J31" s="29" t="str">
        <f>IFERROR(账面数[[#This Row],[相差数]]*账面数[[#This Row],[单价]],"")</f>
        <v/>
      </c>
      <c r="K31" s="29"/>
      <c r="L31" s="29" t="str">
        <f>IF(C31="","",IF(COUNTIF(C$7:C31,C31)&gt;1,"重复，请删除","正常"))</f>
        <v/>
      </c>
    </row>
    <row r="32" customHeight="1" spans="3:12">
      <c r="C32" s="29"/>
      <c r="D32" s="29"/>
      <c r="E32" s="29"/>
      <c r="F32" s="29"/>
      <c r="G32" s="29" t="str">
        <f>IF(账面数[[#This Row],[货号]]="","",SUMIFS(盘点数[盘点数],盘点数[货号],货号))</f>
        <v/>
      </c>
      <c r="H32" s="29" t="str">
        <f>IFERROR(账面数[[#This Row],[盘点数]]-账面数[[#This Row],[账面数]],"")</f>
        <v/>
      </c>
      <c r="I32" s="29"/>
      <c r="J32" s="29" t="str">
        <f>IFERROR(账面数[[#This Row],[相差数]]*账面数[[#This Row],[单价]],"")</f>
        <v/>
      </c>
      <c r="K32" s="29"/>
      <c r="L32" s="29" t="str">
        <f>IF(C32="","",IF(COUNTIF(C$7:C32,C32)&gt;1,"重复，请删除","正常"))</f>
        <v/>
      </c>
    </row>
    <row r="33" customHeight="1" spans="3:12">
      <c r="C33" s="29"/>
      <c r="D33" s="29"/>
      <c r="E33" s="29"/>
      <c r="F33" s="29"/>
      <c r="G33" s="29" t="str">
        <f>IF(账面数[[#This Row],[货号]]="","",SUMIFS(盘点数[盘点数],盘点数[货号],货号))</f>
        <v/>
      </c>
      <c r="H33" s="29" t="str">
        <f>IFERROR(账面数[[#This Row],[盘点数]]-账面数[[#This Row],[账面数]],"")</f>
        <v/>
      </c>
      <c r="I33" s="29"/>
      <c r="J33" s="29" t="str">
        <f>IFERROR(账面数[[#This Row],[相差数]]*账面数[[#This Row],[单价]],"")</f>
        <v/>
      </c>
      <c r="K33" s="29"/>
      <c r="L33" s="29" t="str">
        <f>IF(C33="","",IF(COUNTIF(C$7:C33,C33)&gt;1,"重复，请删除","正常"))</f>
        <v/>
      </c>
    </row>
    <row r="34" customHeight="1" spans="3:12">
      <c r="C34" s="29"/>
      <c r="D34" s="29"/>
      <c r="E34" s="29"/>
      <c r="F34" s="29"/>
      <c r="G34" s="29" t="str">
        <f>IF(账面数[[#This Row],[货号]]="","",SUMIFS(盘点数[盘点数],盘点数[货号],货号))</f>
        <v/>
      </c>
      <c r="H34" s="29" t="str">
        <f>IFERROR(账面数[[#This Row],[盘点数]]-账面数[[#This Row],[账面数]],"")</f>
        <v/>
      </c>
      <c r="I34" s="29"/>
      <c r="J34" s="29" t="str">
        <f>IFERROR(账面数[[#This Row],[相差数]]*账面数[[#This Row],[单价]],"")</f>
        <v/>
      </c>
      <c r="K34" s="29"/>
      <c r="L34" s="29" t="str">
        <f>IF(C34="","",IF(COUNTIF(C$7:C34,C34)&gt;1,"重复，请删除","正常"))</f>
        <v/>
      </c>
    </row>
    <row r="35" customHeight="1" spans="3:12">
      <c r="C35" s="29"/>
      <c r="D35" s="29"/>
      <c r="E35" s="29"/>
      <c r="F35" s="29"/>
      <c r="G35" s="29" t="str">
        <f>IF(账面数[[#This Row],[货号]]="","",SUMIFS(盘点数[盘点数],盘点数[货号],货号))</f>
        <v/>
      </c>
      <c r="H35" s="29" t="str">
        <f>IFERROR(账面数[[#This Row],[盘点数]]-账面数[[#This Row],[账面数]],"")</f>
        <v/>
      </c>
      <c r="I35" s="29"/>
      <c r="J35" s="29" t="str">
        <f>IFERROR(账面数[[#This Row],[相差数]]*账面数[[#This Row],[单价]],"")</f>
        <v/>
      </c>
      <c r="K35" s="29"/>
      <c r="L35" s="29" t="str">
        <f>IF(C35="","",IF(COUNTIF(C$7:C35,C35)&gt;1,"重复，请删除","正常"))</f>
        <v/>
      </c>
    </row>
    <row r="36" customHeight="1" spans="3:12">
      <c r="C36" s="29"/>
      <c r="D36" s="29"/>
      <c r="E36" s="29"/>
      <c r="F36" s="29"/>
      <c r="G36" s="29" t="str">
        <f>IF(账面数[[#This Row],[货号]]="","",SUMIFS(盘点数[盘点数],盘点数[货号],货号))</f>
        <v/>
      </c>
      <c r="H36" s="29" t="str">
        <f>IFERROR(账面数[[#This Row],[盘点数]]-账面数[[#This Row],[账面数]],"")</f>
        <v/>
      </c>
      <c r="I36" s="29"/>
      <c r="J36" s="29" t="str">
        <f>IFERROR(账面数[[#This Row],[相差数]]*账面数[[#This Row],[单价]],"")</f>
        <v/>
      </c>
      <c r="K36" s="29"/>
      <c r="L36" s="29" t="str">
        <f>IF(C36="","",IF(COUNTIF(C$7:C36,C36)&gt;1,"重复，请删除","正常"))</f>
        <v/>
      </c>
    </row>
    <row r="37" customHeight="1" spans="3:12">
      <c r="C37" s="29"/>
      <c r="D37" s="29"/>
      <c r="E37" s="29"/>
      <c r="F37" s="29"/>
      <c r="G37" s="29" t="str">
        <f>IF(账面数[[#This Row],[货号]]="","",SUMIFS(盘点数[盘点数],盘点数[货号],货号))</f>
        <v/>
      </c>
      <c r="H37" s="29" t="str">
        <f>IFERROR(账面数[[#This Row],[盘点数]]-账面数[[#This Row],[账面数]],"")</f>
        <v/>
      </c>
      <c r="I37" s="29"/>
      <c r="J37" s="29" t="str">
        <f>IFERROR(账面数[[#This Row],[相差数]]*账面数[[#This Row],[单价]],"")</f>
        <v/>
      </c>
      <c r="K37" s="29"/>
      <c r="L37" s="29" t="str">
        <f>IF(C37="","",IF(COUNTIF(C$7:C37,C37)&gt;1,"重复，请删除","正常"))</f>
        <v/>
      </c>
    </row>
    <row r="38" customHeight="1" spans="3:12">
      <c r="C38" s="29"/>
      <c r="D38" s="29"/>
      <c r="E38" s="29"/>
      <c r="F38" s="29"/>
      <c r="G38" s="29" t="str">
        <f>IF(账面数[[#This Row],[货号]]="","",SUMIFS(盘点数[盘点数],盘点数[货号],货号))</f>
        <v/>
      </c>
      <c r="H38" s="29" t="str">
        <f>IFERROR(账面数[[#This Row],[盘点数]]-账面数[[#This Row],[账面数]],"")</f>
        <v/>
      </c>
      <c r="I38" s="29"/>
      <c r="J38" s="29" t="str">
        <f>IFERROR(账面数[[#This Row],[相差数]]*账面数[[#This Row],[单价]],"")</f>
        <v/>
      </c>
      <c r="K38" s="29"/>
      <c r="L38" s="29" t="str">
        <f>IF(C38="","",IF(COUNTIF(C$7:C38,C38)&gt;1,"重复，请删除","正常"))</f>
        <v/>
      </c>
    </row>
    <row r="39" customHeight="1" spans="3:12">
      <c r="C39" s="29"/>
      <c r="D39" s="29"/>
      <c r="E39" s="29"/>
      <c r="F39" s="29"/>
      <c r="G39" s="29" t="str">
        <f>IF(账面数[[#This Row],[货号]]="","",SUMIFS(盘点数[盘点数],盘点数[货号],货号))</f>
        <v/>
      </c>
      <c r="H39" s="29" t="str">
        <f>IFERROR(账面数[[#This Row],[盘点数]]-账面数[[#This Row],[账面数]],"")</f>
        <v/>
      </c>
      <c r="I39" s="29"/>
      <c r="J39" s="29" t="str">
        <f>IFERROR(账面数[[#This Row],[相差数]]*账面数[[#This Row],[单价]],"")</f>
        <v/>
      </c>
      <c r="K39" s="29"/>
      <c r="L39" s="29" t="str">
        <f>IF(C39="","",IF(COUNTIF(C$7:C39,C39)&gt;1,"重复，请删除","正常"))</f>
        <v/>
      </c>
    </row>
    <row r="40" customHeight="1" spans="3:12">
      <c r="C40" s="29"/>
      <c r="D40" s="29"/>
      <c r="E40" s="29"/>
      <c r="F40" s="29"/>
      <c r="G40" s="29" t="str">
        <f>IF(账面数[[#This Row],[货号]]="","",SUMIFS(盘点数[盘点数],盘点数[货号],货号))</f>
        <v/>
      </c>
      <c r="H40" s="29" t="str">
        <f>IFERROR(账面数[[#This Row],[盘点数]]-账面数[[#This Row],[账面数]],"")</f>
        <v/>
      </c>
      <c r="I40" s="29"/>
      <c r="J40" s="29" t="str">
        <f>IFERROR(账面数[[#This Row],[相差数]]*账面数[[#This Row],[单价]],"")</f>
        <v/>
      </c>
      <c r="K40" s="29"/>
      <c r="L40" s="29" t="str">
        <f>IF(C40="","",IF(COUNTIF(C$7:C40,C40)&gt;1,"重复，请删除","正常"))</f>
        <v/>
      </c>
    </row>
    <row r="41" customHeight="1" spans="3:12">
      <c r="C41" s="29"/>
      <c r="D41" s="29"/>
      <c r="E41" s="29"/>
      <c r="F41" s="29"/>
      <c r="G41" s="29" t="str">
        <f>IF(账面数[[#This Row],[货号]]="","",SUMIFS(盘点数[盘点数],盘点数[货号],货号))</f>
        <v/>
      </c>
      <c r="H41" s="29" t="str">
        <f>IFERROR(账面数[[#This Row],[盘点数]]-账面数[[#This Row],[账面数]],"")</f>
        <v/>
      </c>
      <c r="I41" s="29"/>
      <c r="J41" s="29" t="str">
        <f>IFERROR(账面数[[#This Row],[相差数]]*账面数[[#This Row],[单价]],"")</f>
        <v/>
      </c>
      <c r="K41" s="29"/>
      <c r="L41" s="29" t="str">
        <f>IF(C41="","",IF(COUNTIF(C$7:C41,C41)&gt;1,"重复，请删除","正常"))</f>
        <v/>
      </c>
    </row>
    <row r="42" customHeight="1" spans="3:12">
      <c r="C42" s="29"/>
      <c r="D42" s="29"/>
      <c r="E42" s="29"/>
      <c r="F42" s="29"/>
      <c r="G42" s="29" t="str">
        <f>IF(账面数[[#This Row],[货号]]="","",SUMIFS(盘点数[盘点数],盘点数[货号],货号))</f>
        <v/>
      </c>
      <c r="H42" s="29" t="str">
        <f>IFERROR(账面数[[#This Row],[盘点数]]-账面数[[#This Row],[账面数]],"")</f>
        <v/>
      </c>
      <c r="I42" s="29"/>
      <c r="J42" s="29" t="str">
        <f>IFERROR(账面数[[#This Row],[相差数]]*账面数[[#This Row],[单价]],"")</f>
        <v/>
      </c>
      <c r="K42" s="29"/>
      <c r="L42" s="29" t="str">
        <f>IF(C42="","",IF(COUNTIF(C$7:C42,C42)&gt;1,"重复，请删除","正常"))</f>
        <v/>
      </c>
    </row>
    <row r="43" customHeight="1" spans="3:12">
      <c r="C43" s="29"/>
      <c r="D43" s="29"/>
      <c r="E43" s="29"/>
      <c r="F43" s="29"/>
      <c r="G43" s="29" t="str">
        <f>IF(账面数[[#This Row],[货号]]="","",SUMIFS(盘点数[盘点数],盘点数[货号],货号))</f>
        <v/>
      </c>
      <c r="H43" s="29" t="str">
        <f>IFERROR(账面数[[#This Row],[盘点数]]-账面数[[#This Row],[账面数]],"")</f>
        <v/>
      </c>
      <c r="I43" s="29"/>
      <c r="J43" s="29" t="str">
        <f>IFERROR(账面数[[#This Row],[相差数]]*账面数[[#This Row],[单价]],"")</f>
        <v/>
      </c>
      <c r="K43" s="29"/>
      <c r="L43" s="29" t="str">
        <f>IF(C43="","",IF(COUNTIF(C$7:C43,C43)&gt;1,"重复，请删除","正常"))</f>
        <v/>
      </c>
    </row>
    <row r="44" customHeight="1" spans="3:12">
      <c r="C44" s="29"/>
      <c r="D44" s="29"/>
      <c r="E44" s="29"/>
      <c r="F44" s="29"/>
      <c r="G44" s="29" t="str">
        <f>IF(账面数[[#This Row],[货号]]="","",SUMIFS(盘点数[盘点数],盘点数[货号],货号))</f>
        <v/>
      </c>
      <c r="H44" s="29" t="str">
        <f>IFERROR(账面数[[#This Row],[盘点数]]-账面数[[#This Row],[账面数]],"")</f>
        <v/>
      </c>
      <c r="I44" s="29"/>
      <c r="J44" s="29" t="str">
        <f>IFERROR(账面数[[#This Row],[相差数]]*账面数[[#This Row],[单价]],"")</f>
        <v/>
      </c>
      <c r="K44" s="29"/>
      <c r="L44" s="29" t="str">
        <f>IF(C44="","",IF(COUNTIF(C$7:C44,C44)&gt;1,"重复，请删除","正常"))</f>
        <v/>
      </c>
    </row>
    <row r="45" customHeight="1" spans="3:12">
      <c r="C45" s="29"/>
      <c r="D45" s="29"/>
      <c r="E45" s="29"/>
      <c r="F45" s="29"/>
      <c r="G45" s="29" t="str">
        <f>IF(账面数[[#This Row],[货号]]="","",SUMIFS(盘点数[盘点数],盘点数[货号],货号))</f>
        <v/>
      </c>
      <c r="H45" s="29" t="str">
        <f>IFERROR(账面数[[#This Row],[盘点数]]-账面数[[#This Row],[账面数]],"")</f>
        <v/>
      </c>
      <c r="I45" s="29"/>
      <c r="J45" s="29" t="str">
        <f>IFERROR(账面数[[#This Row],[相差数]]*账面数[[#This Row],[单价]],"")</f>
        <v/>
      </c>
      <c r="K45" s="29"/>
      <c r="L45" s="29" t="str">
        <f>IF(C45="","",IF(COUNTIF(C$7:C45,C45)&gt;1,"重复，请删除","正常"))</f>
        <v/>
      </c>
    </row>
    <row r="46" customHeight="1" spans="3:12">
      <c r="C46" s="29"/>
      <c r="D46" s="29"/>
      <c r="E46" s="29"/>
      <c r="F46" s="29"/>
      <c r="G46" s="29" t="str">
        <f>IF(账面数[[#This Row],[货号]]="","",SUMIFS(盘点数[盘点数],盘点数[货号],货号))</f>
        <v/>
      </c>
      <c r="H46" s="29" t="str">
        <f>IFERROR(账面数[[#This Row],[盘点数]]-账面数[[#This Row],[账面数]],"")</f>
        <v/>
      </c>
      <c r="I46" s="29"/>
      <c r="J46" s="29" t="str">
        <f>IFERROR(账面数[[#This Row],[相差数]]*账面数[[#This Row],[单价]],"")</f>
        <v/>
      </c>
      <c r="K46" s="29"/>
      <c r="L46" s="29" t="str">
        <f>IF(C46="","",IF(COUNTIF(C$7:C46,C46)&gt;1,"重复，请删除","正常"))</f>
        <v/>
      </c>
    </row>
    <row r="47" customHeight="1" spans="3:12">
      <c r="C47" s="29"/>
      <c r="D47" s="29"/>
      <c r="E47" s="29"/>
      <c r="F47" s="29"/>
      <c r="G47" s="29" t="str">
        <f>IF(账面数[[#This Row],[货号]]="","",SUMIFS(盘点数[盘点数],盘点数[货号],货号))</f>
        <v/>
      </c>
      <c r="H47" s="29" t="str">
        <f>IFERROR(账面数[[#This Row],[盘点数]]-账面数[[#This Row],[账面数]],"")</f>
        <v/>
      </c>
      <c r="I47" s="29"/>
      <c r="J47" s="29" t="str">
        <f>IFERROR(账面数[[#This Row],[相差数]]*账面数[[#This Row],[单价]],"")</f>
        <v/>
      </c>
      <c r="K47" s="29"/>
      <c r="L47" s="29" t="str">
        <f>IF(C47="","",IF(COUNTIF(C$7:C47,C47)&gt;1,"重复，请删除","正常"))</f>
        <v/>
      </c>
    </row>
    <row r="48" customHeight="1" spans="3:12">
      <c r="C48" s="29"/>
      <c r="D48" s="29"/>
      <c r="E48" s="29"/>
      <c r="F48" s="29"/>
      <c r="G48" s="29" t="str">
        <f>IF(账面数[[#This Row],[货号]]="","",SUMIFS(盘点数[盘点数],盘点数[货号],货号))</f>
        <v/>
      </c>
      <c r="H48" s="29" t="str">
        <f>IFERROR(账面数[[#This Row],[盘点数]]-账面数[[#This Row],[账面数]],"")</f>
        <v/>
      </c>
      <c r="I48" s="29"/>
      <c r="J48" s="29" t="str">
        <f>IFERROR(账面数[[#This Row],[相差数]]*账面数[[#This Row],[单价]],"")</f>
        <v/>
      </c>
      <c r="K48" s="29"/>
      <c r="L48" s="29" t="str">
        <f>IF(C48="","",IF(COUNTIF(C$7:C48,C48)&gt;1,"重复，请删除","正常"))</f>
        <v/>
      </c>
    </row>
    <row r="49" customHeight="1" spans="3:12">
      <c r="C49" s="29"/>
      <c r="D49" s="29"/>
      <c r="E49" s="29"/>
      <c r="F49" s="29"/>
      <c r="G49" s="29" t="str">
        <f>IF(账面数[[#This Row],[货号]]="","",SUMIFS(盘点数[盘点数],盘点数[货号],货号))</f>
        <v/>
      </c>
      <c r="H49" s="29" t="str">
        <f>IFERROR(账面数[[#This Row],[盘点数]]-账面数[[#This Row],[账面数]],"")</f>
        <v/>
      </c>
      <c r="I49" s="29"/>
      <c r="J49" s="29" t="str">
        <f>IFERROR(账面数[[#This Row],[相差数]]*账面数[[#This Row],[单价]],"")</f>
        <v/>
      </c>
      <c r="K49" s="29"/>
      <c r="L49" s="29" t="str">
        <f>IF(C49="","",IF(COUNTIF(C$7:C49,C49)&gt;1,"重复，请删除","正常"))</f>
        <v/>
      </c>
    </row>
    <row r="50" customHeight="1" spans="3:12">
      <c r="C50" s="29"/>
      <c r="D50" s="29"/>
      <c r="E50" s="29"/>
      <c r="F50" s="29"/>
      <c r="G50" s="29" t="str">
        <f>IF(账面数[[#This Row],[货号]]="","",SUMIFS(盘点数[盘点数],盘点数[货号],货号))</f>
        <v/>
      </c>
      <c r="H50" s="29" t="str">
        <f>IFERROR(账面数[[#This Row],[盘点数]]-账面数[[#This Row],[账面数]],"")</f>
        <v/>
      </c>
      <c r="I50" s="29"/>
      <c r="J50" s="29" t="str">
        <f>IFERROR(账面数[[#This Row],[相差数]]*账面数[[#This Row],[单价]],"")</f>
        <v/>
      </c>
      <c r="K50" s="29"/>
      <c r="L50" s="29" t="str">
        <f>IF(C50="","",IF(COUNTIF(C$7:C50,C50)&gt;1,"重复，请删除","正常"))</f>
        <v/>
      </c>
    </row>
    <row r="51" customHeight="1" spans="3:12">
      <c r="C51" s="29"/>
      <c r="D51" s="29"/>
      <c r="E51" s="29"/>
      <c r="F51" s="29"/>
      <c r="G51" s="29" t="str">
        <f>IF(账面数[[#This Row],[货号]]="","",SUMIFS(盘点数[盘点数],盘点数[货号],货号))</f>
        <v/>
      </c>
      <c r="H51" s="29" t="str">
        <f>IFERROR(账面数[[#This Row],[盘点数]]-账面数[[#This Row],[账面数]],"")</f>
        <v/>
      </c>
      <c r="I51" s="29"/>
      <c r="J51" s="29" t="str">
        <f>IFERROR(账面数[[#This Row],[相差数]]*账面数[[#This Row],[单价]],"")</f>
        <v/>
      </c>
      <c r="K51" s="29"/>
      <c r="L51" s="29" t="str">
        <f>IF(C51="","",IF(COUNTIF(C$7:C51,C51)&gt;1,"重复，请删除","正常"))</f>
        <v/>
      </c>
    </row>
    <row r="52" customHeight="1" spans="3:12">
      <c r="C52" s="29"/>
      <c r="D52" s="29"/>
      <c r="E52" s="29"/>
      <c r="F52" s="29"/>
      <c r="G52" s="29" t="str">
        <f>IF(账面数[[#This Row],[货号]]="","",SUMIFS(盘点数[盘点数],盘点数[货号],货号))</f>
        <v/>
      </c>
      <c r="H52" s="29" t="str">
        <f>IFERROR(账面数[[#This Row],[盘点数]]-账面数[[#This Row],[账面数]],"")</f>
        <v/>
      </c>
      <c r="I52" s="29"/>
      <c r="J52" s="29" t="str">
        <f>IFERROR(账面数[[#This Row],[相差数]]*账面数[[#This Row],[单价]],"")</f>
        <v/>
      </c>
      <c r="K52" s="29"/>
      <c r="L52" s="29" t="str">
        <f>IF(C52="","",IF(COUNTIF(C$7:C52,C52)&gt;1,"重复，请删除","正常"))</f>
        <v/>
      </c>
    </row>
    <row r="53" customHeight="1" spans="3:12">
      <c r="C53" s="29"/>
      <c r="D53" s="29"/>
      <c r="E53" s="29"/>
      <c r="F53" s="29"/>
      <c r="G53" s="29" t="str">
        <f>IF(账面数[[#This Row],[货号]]="","",SUMIFS(盘点数[盘点数],盘点数[货号],货号))</f>
        <v/>
      </c>
      <c r="H53" s="29" t="str">
        <f>IFERROR(账面数[[#This Row],[盘点数]]-账面数[[#This Row],[账面数]],"")</f>
        <v/>
      </c>
      <c r="I53" s="29"/>
      <c r="J53" s="29" t="str">
        <f>IFERROR(账面数[[#This Row],[相差数]]*账面数[[#This Row],[单价]],"")</f>
        <v/>
      </c>
      <c r="K53" s="29"/>
      <c r="L53" s="29" t="str">
        <f>IF(C53="","",IF(COUNTIF(C$7:C53,C53)&gt;1,"重复，请删除","正常"))</f>
        <v/>
      </c>
    </row>
    <row r="54" customHeight="1" spans="3:12">
      <c r="C54" s="29"/>
      <c r="D54" s="29"/>
      <c r="E54" s="29"/>
      <c r="F54" s="29"/>
      <c r="G54" s="29" t="str">
        <f>IF(账面数[[#This Row],[货号]]="","",SUMIFS(盘点数[盘点数],盘点数[货号],货号))</f>
        <v/>
      </c>
      <c r="H54" s="29" t="str">
        <f>IFERROR(账面数[[#This Row],[盘点数]]-账面数[[#This Row],[账面数]],"")</f>
        <v/>
      </c>
      <c r="I54" s="29"/>
      <c r="J54" s="29" t="str">
        <f>IFERROR(账面数[[#This Row],[相差数]]*账面数[[#This Row],[单价]],"")</f>
        <v/>
      </c>
      <c r="K54" s="29"/>
      <c r="L54" s="29" t="str">
        <f>IF(C54="","",IF(COUNTIF(C$7:C54,C54)&gt;1,"重复，请删除","正常"))</f>
        <v/>
      </c>
    </row>
    <row r="55" customHeight="1" spans="3:12">
      <c r="C55" s="29"/>
      <c r="D55" s="29"/>
      <c r="E55" s="29"/>
      <c r="F55" s="29"/>
      <c r="G55" s="29" t="str">
        <f>IF(账面数[[#This Row],[货号]]="","",SUMIFS(盘点数[盘点数],盘点数[货号],货号))</f>
        <v/>
      </c>
      <c r="H55" s="29" t="str">
        <f>IFERROR(账面数[[#This Row],[盘点数]]-账面数[[#This Row],[账面数]],"")</f>
        <v/>
      </c>
      <c r="I55" s="29"/>
      <c r="J55" s="29" t="str">
        <f>IFERROR(账面数[[#This Row],[相差数]]*账面数[[#This Row],[单价]],"")</f>
        <v/>
      </c>
      <c r="K55" s="29"/>
      <c r="L55" s="29" t="str">
        <f>IF(C55="","",IF(COUNTIF(C$7:C55,C55)&gt;1,"重复，请删除","正常"))</f>
        <v/>
      </c>
    </row>
    <row r="56" customHeight="1" spans="3:12">
      <c r="C56" s="29"/>
      <c r="D56" s="29"/>
      <c r="E56" s="29"/>
      <c r="F56" s="29"/>
      <c r="G56" s="29" t="str">
        <f>IF(账面数[[#This Row],[货号]]="","",SUMIFS(盘点数[盘点数],盘点数[货号],货号))</f>
        <v/>
      </c>
      <c r="H56" s="29" t="str">
        <f>IFERROR(账面数[[#This Row],[盘点数]]-账面数[[#This Row],[账面数]],"")</f>
        <v/>
      </c>
      <c r="I56" s="29"/>
      <c r="J56" s="29" t="str">
        <f>IFERROR(账面数[[#This Row],[相差数]]*账面数[[#This Row],[单价]],"")</f>
        <v/>
      </c>
      <c r="K56" s="29"/>
      <c r="L56" s="29" t="str">
        <f>IF(C56="","",IF(COUNTIF(C$7:C56,C56)&gt;1,"重复，请删除","正常"))</f>
        <v/>
      </c>
    </row>
    <row r="57" customHeight="1" spans="3:12">
      <c r="C57" s="29"/>
      <c r="D57" s="29"/>
      <c r="E57" s="29"/>
      <c r="F57" s="29"/>
      <c r="G57" s="29" t="str">
        <f>IF(账面数[[#This Row],[货号]]="","",SUMIFS(盘点数[盘点数],盘点数[货号],货号))</f>
        <v/>
      </c>
      <c r="H57" s="29" t="str">
        <f>IFERROR(账面数[[#This Row],[盘点数]]-账面数[[#This Row],[账面数]],"")</f>
        <v/>
      </c>
      <c r="I57" s="29"/>
      <c r="J57" s="29" t="str">
        <f>IFERROR(账面数[[#This Row],[相差数]]*账面数[[#This Row],[单价]],"")</f>
        <v/>
      </c>
      <c r="K57" s="29"/>
      <c r="L57" s="29" t="str">
        <f>IF(C57="","",IF(COUNTIF(C$7:C57,C57)&gt;1,"重复，请删除","正常"))</f>
        <v/>
      </c>
    </row>
    <row r="58" customHeight="1" spans="3:12">
      <c r="C58" s="29"/>
      <c r="D58" s="29"/>
      <c r="E58" s="29"/>
      <c r="F58" s="29"/>
      <c r="G58" s="29" t="str">
        <f>IF(账面数[[#This Row],[货号]]="","",SUMIFS(盘点数[盘点数],盘点数[货号],货号))</f>
        <v/>
      </c>
      <c r="H58" s="29" t="str">
        <f>IFERROR(账面数[[#This Row],[盘点数]]-账面数[[#This Row],[账面数]],"")</f>
        <v/>
      </c>
      <c r="I58" s="29"/>
      <c r="J58" s="29" t="str">
        <f>IFERROR(账面数[[#This Row],[相差数]]*账面数[[#This Row],[单价]],"")</f>
        <v/>
      </c>
      <c r="K58" s="29"/>
      <c r="L58" s="29" t="str">
        <f>IF(C58="","",IF(COUNTIF(C$7:C58,C58)&gt;1,"重复，请删除","正常"))</f>
        <v/>
      </c>
    </row>
    <row r="59" customHeight="1" spans="3:12">
      <c r="C59" s="29"/>
      <c r="D59" s="29"/>
      <c r="E59" s="29"/>
      <c r="F59" s="29"/>
      <c r="G59" s="29" t="str">
        <f>IF(账面数[[#This Row],[货号]]="","",SUMIFS(盘点数[盘点数],盘点数[货号],货号))</f>
        <v/>
      </c>
      <c r="H59" s="29" t="str">
        <f>IFERROR(账面数[[#This Row],[盘点数]]-账面数[[#This Row],[账面数]],"")</f>
        <v/>
      </c>
      <c r="I59" s="29"/>
      <c r="J59" s="29" t="str">
        <f>IFERROR(账面数[[#This Row],[相差数]]*账面数[[#This Row],[单价]],"")</f>
        <v/>
      </c>
      <c r="K59" s="29"/>
      <c r="L59" s="29" t="str">
        <f>IF(C59="","",IF(COUNTIF(C$7:C59,C59)&gt;1,"重复，请删除","正常"))</f>
        <v/>
      </c>
    </row>
    <row r="60" customHeight="1" spans="3:12">
      <c r="C60" s="29"/>
      <c r="D60" s="29"/>
      <c r="E60" s="29"/>
      <c r="F60" s="29"/>
      <c r="G60" s="29" t="str">
        <f>IF(账面数[[#This Row],[货号]]="","",SUMIFS(盘点数[盘点数],盘点数[货号],货号))</f>
        <v/>
      </c>
      <c r="H60" s="29" t="str">
        <f>IFERROR(账面数[[#This Row],[盘点数]]-账面数[[#This Row],[账面数]],"")</f>
        <v/>
      </c>
      <c r="I60" s="29"/>
      <c r="J60" s="29" t="str">
        <f>IFERROR(账面数[[#This Row],[相差数]]*账面数[[#This Row],[单价]],"")</f>
        <v/>
      </c>
      <c r="K60" s="29"/>
      <c r="L60" s="29" t="str">
        <f>IF(C60="","",IF(COUNTIF(C$7:C60,C60)&gt;1,"重复，请删除","正常"))</f>
        <v/>
      </c>
    </row>
    <row r="61" customHeight="1" spans="3:12">
      <c r="C61" s="29"/>
      <c r="D61" s="29"/>
      <c r="E61" s="29"/>
      <c r="F61" s="29"/>
      <c r="G61" s="29" t="str">
        <f>IF(账面数[[#This Row],[货号]]="","",SUMIFS(盘点数[盘点数],盘点数[货号],货号))</f>
        <v/>
      </c>
      <c r="H61" s="29" t="str">
        <f>IFERROR(账面数[[#This Row],[盘点数]]-账面数[[#This Row],[账面数]],"")</f>
        <v/>
      </c>
      <c r="I61" s="29"/>
      <c r="J61" s="29" t="str">
        <f>IFERROR(账面数[[#This Row],[相差数]]*账面数[[#This Row],[单价]],"")</f>
        <v/>
      </c>
      <c r="K61" s="29"/>
      <c r="L61" s="29" t="str">
        <f>IF(C61="","",IF(COUNTIF(C$7:C61,C61)&gt;1,"重复，请删除","正常"))</f>
        <v/>
      </c>
    </row>
    <row r="62" customHeight="1" spans="3:12">
      <c r="C62" s="29"/>
      <c r="D62" s="29"/>
      <c r="E62" s="29"/>
      <c r="F62" s="29"/>
      <c r="G62" s="29" t="str">
        <f>IF(账面数[[#This Row],[货号]]="","",SUMIFS(盘点数[盘点数],盘点数[货号],货号))</f>
        <v/>
      </c>
      <c r="H62" s="29" t="str">
        <f>IFERROR(账面数[[#This Row],[盘点数]]-账面数[[#This Row],[账面数]],"")</f>
        <v/>
      </c>
      <c r="I62" s="29"/>
      <c r="J62" s="29" t="str">
        <f>IFERROR(账面数[[#This Row],[相差数]]*账面数[[#This Row],[单价]],"")</f>
        <v/>
      </c>
      <c r="K62" s="29"/>
      <c r="L62" s="29" t="str">
        <f>IF(C62="","",IF(COUNTIF(C$7:C62,C62)&gt;1,"重复，请删除","正常"))</f>
        <v/>
      </c>
    </row>
    <row r="63" customHeight="1" spans="3:12">
      <c r="C63" s="29"/>
      <c r="D63" s="29"/>
      <c r="E63" s="29"/>
      <c r="F63" s="29"/>
      <c r="G63" s="29" t="str">
        <f>IF(账面数[[#This Row],[货号]]="","",SUMIFS(盘点数[盘点数],盘点数[货号],货号))</f>
        <v/>
      </c>
      <c r="H63" s="29" t="str">
        <f>IFERROR(账面数[[#This Row],[盘点数]]-账面数[[#This Row],[账面数]],"")</f>
        <v/>
      </c>
      <c r="I63" s="29"/>
      <c r="J63" s="29" t="str">
        <f>IFERROR(账面数[[#This Row],[相差数]]*账面数[[#This Row],[单价]],"")</f>
        <v/>
      </c>
      <c r="K63" s="29"/>
      <c r="L63" s="29" t="str">
        <f>IF(C63="","",IF(COUNTIF(C$7:C63,C63)&gt;1,"重复，请删除","正常"))</f>
        <v/>
      </c>
    </row>
    <row r="64" customHeight="1" spans="3:12">
      <c r="C64" s="29"/>
      <c r="D64" s="29"/>
      <c r="E64" s="29"/>
      <c r="F64" s="29"/>
      <c r="G64" s="29" t="str">
        <f>IF(账面数[[#This Row],[货号]]="","",SUMIFS(盘点数[盘点数],盘点数[货号],货号))</f>
        <v/>
      </c>
      <c r="H64" s="29" t="str">
        <f>IFERROR(账面数[[#This Row],[盘点数]]-账面数[[#This Row],[账面数]],"")</f>
        <v/>
      </c>
      <c r="I64" s="29"/>
      <c r="J64" s="29" t="str">
        <f>IFERROR(账面数[[#This Row],[相差数]]*账面数[[#This Row],[单价]],"")</f>
        <v/>
      </c>
      <c r="K64" s="29"/>
      <c r="L64" s="29" t="str">
        <f>IF(C64="","",IF(COUNTIF(C$7:C64,C64)&gt;1,"重复，请删除","正常"))</f>
        <v/>
      </c>
    </row>
    <row r="65" customHeight="1" spans="3:12">
      <c r="C65" s="29"/>
      <c r="D65" s="29"/>
      <c r="E65" s="29"/>
      <c r="F65" s="29"/>
      <c r="G65" s="29" t="str">
        <f>IF(账面数[[#This Row],[货号]]="","",SUMIFS(盘点数[盘点数],盘点数[货号],货号))</f>
        <v/>
      </c>
      <c r="H65" s="29" t="str">
        <f>IFERROR(账面数[[#This Row],[盘点数]]-账面数[[#This Row],[账面数]],"")</f>
        <v/>
      </c>
      <c r="I65" s="29"/>
      <c r="J65" s="29" t="str">
        <f>IFERROR(账面数[[#This Row],[相差数]]*账面数[[#This Row],[单价]],"")</f>
        <v/>
      </c>
      <c r="K65" s="29"/>
      <c r="L65" s="29" t="str">
        <f>IF(C65="","",IF(COUNTIF(C$7:C65,C65)&gt;1,"重复，请删除","正常"))</f>
        <v/>
      </c>
    </row>
    <row r="66" customHeight="1" spans="3:12">
      <c r="C66" s="29"/>
      <c r="D66" s="29"/>
      <c r="E66" s="29"/>
      <c r="F66" s="29"/>
      <c r="G66" s="29" t="str">
        <f>IF(账面数[[#This Row],[货号]]="","",SUMIFS(盘点数[盘点数],盘点数[货号],货号))</f>
        <v/>
      </c>
      <c r="H66" s="29" t="str">
        <f>IFERROR(账面数[[#This Row],[盘点数]]-账面数[[#This Row],[账面数]],"")</f>
        <v/>
      </c>
      <c r="I66" s="29"/>
      <c r="J66" s="29" t="str">
        <f>IFERROR(账面数[[#This Row],[相差数]]*账面数[[#This Row],[单价]],"")</f>
        <v/>
      </c>
      <c r="K66" s="29"/>
      <c r="L66" s="29" t="str">
        <f>IF(C66="","",IF(COUNTIF(C$7:C66,C66)&gt;1,"重复，请删除","正常"))</f>
        <v/>
      </c>
    </row>
    <row r="67" customHeight="1" spans="3:12">
      <c r="C67" s="29"/>
      <c r="D67" s="29"/>
      <c r="E67" s="29"/>
      <c r="F67" s="29"/>
      <c r="G67" s="29" t="str">
        <f>IF(账面数[[#This Row],[货号]]="","",SUMIFS(盘点数[盘点数],盘点数[货号],货号))</f>
        <v/>
      </c>
      <c r="H67" s="29" t="str">
        <f>IFERROR(账面数[[#This Row],[盘点数]]-账面数[[#This Row],[账面数]],"")</f>
        <v/>
      </c>
      <c r="I67" s="29"/>
      <c r="J67" s="29" t="str">
        <f>IFERROR(账面数[[#This Row],[相差数]]*账面数[[#This Row],[单价]],"")</f>
        <v/>
      </c>
      <c r="K67" s="29"/>
      <c r="L67" s="29" t="str">
        <f>IF(C67="","",IF(COUNTIF(C$7:C67,C67)&gt;1,"重复，请删除","正常"))</f>
        <v/>
      </c>
    </row>
    <row r="68" customHeight="1" spans="3:12">
      <c r="C68" s="29"/>
      <c r="D68" s="29"/>
      <c r="E68" s="29"/>
      <c r="F68" s="29"/>
      <c r="G68" s="29" t="str">
        <f>IF(账面数[[#This Row],[货号]]="","",SUMIFS(盘点数[盘点数],盘点数[货号],货号))</f>
        <v/>
      </c>
      <c r="H68" s="29" t="str">
        <f>IFERROR(账面数[[#This Row],[盘点数]]-账面数[[#This Row],[账面数]],"")</f>
        <v/>
      </c>
      <c r="I68" s="29"/>
      <c r="J68" s="29" t="str">
        <f>IFERROR(账面数[[#This Row],[相差数]]*账面数[[#This Row],[单价]],"")</f>
        <v/>
      </c>
      <c r="K68" s="29"/>
      <c r="L68" s="29" t="str">
        <f>IF(C68="","",IF(COUNTIF(C$7:C68,C68)&gt;1,"重复，请删除","正常"))</f>
        <v/>
      </c>
    </row>
    <row r="69" customHeight="1" spans="3:12">
      <c r="C69" s="29"/>
      <c r="D69" s="29"/>
      <c r="E69" s="29"/>
      <c r="F69" s="29"/>
      <c r="G69" s="29" t="str">
        <f>IF(账面数[[#This Row],[货号]]="","",SUMIFS(盘点数[盘点数],盘点数[货号],货号))</f>
        <v/>
      </c>
      <c r="H69" s="29" t="str">
        <f>IFERROR(账面数[[#This Row],[盘点数]]-账面数[[#This Row],[账面数]],"")</f>
        <v/>
      </c>
      <c r="I69" s="29"/>
      <c r="J69" s="29" t="str">
        <f>IFERROR(账面数[[#This Row],[相差数]]*账面数[[#This Row],[单价]],"")</f>
        <v/>
      </c>
      <c r="K69" s="29"/>
      <c r="L69" s="29" t="str">
        <f>IF(C69="","",IF(COUNTIF(C$7:C69,C69)&gt;1,"重复，请删除","正常"))</f>
        <v/>
      </c>
    </row>
    <row r="70" customHeight="1" spans="3:12">
      <c r="C70" s="29"/>
      <c r="D70" s="29"/>
      <c r="E70" s="29"/>
      <c r="F70" s="29"/>
      <c r="G70" s="29" t="str">
        <f>IF(账面数[[#This Row],[货号]]="","",SUMIFS(盘点数[盘点数],盘点数[货号],货号))</f>
        <v/>
      </c>
      <c r="H70" s="29" t="str">
        <f>IFERROR(账面数[[#This Row],[盘点数]]-账面数[[#This Row],[账面数]],"")</f>
        <v/>
      </c>
      <c r="I70" s="29"/>
      <c r="J70" s="29" t="str">
        <f>IFERROR(账面数[[#This Row],[相差数]]*账面数[[#This Row],[单价]],"")</f>
        <v/>
      </c>
      <c r="K70" s="29"/>
      <c r="L70" s="29" t="str">
        <f>IF(C70="","",IF(COUNTIF(C$7:C70,C70)&gt;1,"重复，请删除","正常"))</f>
        <v/>
      </c>
    </row>
    <row r="71" customHeight="1" spans="3:12">
      <c r="C71" s="29"/>
      <c r="D71" s="29"/>
      <c r="E71" s="29"/>
      <c r="F71" s="29"/>
      <c r="G71" s="29" t="str">
        <f>IF(账面数[[#This Row],[货号]]="","",SUMIFS(盘点数[盘点数],盘点数[货号],货号))</f>
        <v/>
      </c>
      <c r="H71" s="29" t="str">
        <f>IFERROR(账面数[[#This Row],[盘点数]]-账面数[[#This Row],[账面数]],"")</f>
        <v/>
      </c>
      <c r="I71" s="29"/>
      <c r="J71" s="29" t="str">
        <f>IFERROR(账面数[[#This Row],[相差数]]*账面数[[#This Row],[单价]],"")</f>
        <v/>
      </c>
      <c r="K71" s="29"/>
      <c r="L71" s="29" t="str">
        <f>IF(C71="","",IF(COUNTIF(C$7:C71,C71)&gt;1,"重复，请删除","正常"))</f>
        <v/>
      </c>
    </row>
    <row r="72" customHeight="1" spans="3:12">
      <c r="C72" s="29"/>
      <c r="D72" s="29"/>
      <c r="E72" s="29"/>
      <c r="F72" s="29"/>
      <c r="G72" s="29" t="str">
        <f>IF(账面数[[#This Row],[货号]]="","",SUMIFS(盘点数[盘点数],盘点数[货号],货号))</f>
        <v/>
      </c>
      <c r="H72" s="29" t="str">
        <f>IFERROR(账面数[[#This Row],[盘点数]]-账面数[[#This Row],[账面数]],"")</f>
        <v/>
      </c>
      <c r="I72" s="29"/>
      <c r="J72" s="29" t="str">
        <f>IFERROR(账面数[[#This Row],[相差数]]*账面数[[#This Row],[单价]],"")</f>
        <v/>
      </c>
      <c r="K72" s="29"/>
      <c r="L72" s="29" t="str">
        <f>IF(C72="","",IF(COUNTIF(C$7:C72,C72)&gt;1,"重复，请删除","正常"))</f>
        <v/>
      </c>
    </row>
    <row r="73" customHeight="1" spans="3:12">
      <c r="C73" s="29"/>
      <c r="D73" s="29"/>
      <c r="E73" s="29"/>
      <c r="F73" s="29"/>
      <c r="G73" s="29" t="str">
        <f>IF(账面数[[#This Row],[货号]]="","",SUMIFS(盘点数[盘点数],盘点数[货号],货号))</f>
        <v/>
      </c>
      <c r="H73" s="29" t="str">
        <f>IFERROR(账面数[[#This Row],[盘点数]]-账面数[[#This Row],[账面数]],"")</f>
        <v/>
      </c>
      <c r="I73" s="29"/>
      <c r="J73" s="29" t="str">
        <f>IFERROR(账面数[[#This Row],[相差数]]*账面数[[#This Row],[单价]],"")</f>
        <v/>
      </c>
      <c r="K73" s="29"/>
      <c r="L73" s="29" t="str">
        <f>IF(C73="","",IF(COUNTIF(C$7:C73,C73)&gt;1,"重复，请删除","正常"))</f>
        <v/>
      </c>
    </row>
    <row r="74" customHeight="1" spans="3:12">
      <c r="C74" s="29"/>
      <c r="D74" s="29"/>
      <c r="E74" s="29"/>
      <c r="F74" s="29"/>
      <c r="G74" s="29" t="str">
        <f>IF(账面数[[#This Row],[货号]]="","",SUMIFS(盘点数[盘点数],盘点数[货号],货号))</f>
        <v/>
      </c>
      <c r="H74" s="29" t="str">
        <f>IFERROR(账面数[[#This Row],[盘点数]]-账面数[[#This Row],[账面数]],"")</f>
        <v/>
      </c>
      <c r="I74" s="29"/>
      <c r="J74" s="29" t="str">
        <f>IFERROR(账面数[[#This Row],[相差数]]*账面数[[#This Row],[单价]],"")</f>
        <v/>
      </c>
      <c r="K74" s="29"/>
      <c r="L74" s="29" t="str">
        <f>IF(C74="","",IF(COUNTIF(C$7:C74,C74)&gt;1,"重复，请删除","正常"))</f>
        <v/>
      </c>
    </row>
    <row r="75" customHeight="1" spans="3:12">
      <c r="C75" s="29"/>
      <c r="D75" s="29"/>
      <c r="E75" s="29"/>
      <c r="F75" s="29"/>
      <c r="G75" s="29" t="str">
        <f>IF(账面数[[#This Row],[货号]]="","",SUMIFS(盘点数[盘点数],盘点数[货号],货号))</f>
        <v/>
      </c>
      <c r="H75" s="29" t="str">
        <f>IFERROR(账面数[[#This Row],[盘点数]]-账面数[[#This Row],[账面数]],"")</f>
        <v/>
      </c>
      <c r="I75" s="29"/>
      <c r="J75" s="29" t="str">
        <f>IFERROR(账面数[[#This Row],[相差数]]*账面数[[#This Row],[单价]],"")</f>
        <v/>
      </c>
      <c r="K75" s="29"/>
      <c r="L75" s="29" t="str">
        <f>IF(C75="","",IF(COUNTIF(C$7:C75,C75)&gt;1,"重复，请删除","正常"))</f>
        <v/>
      </c>
    </row>
    <row r="76" customHeight="1" spans="3:12">
      <c r="C76" s="29"/>
      <c r="D76" s="29"/>
      <c r="E76" s="29"/>
      <c r="F76" s="29"/>
      <c r="G76" s="29" t="str">
        <f>IF(账面数[[#This Row],[货号]]="","",SUMIFS(盘点数[盘点数],盘点数[货号],货号))</f>
        <v/>
      </c>
      <c r="H76" s="29" t="str">
        <f>IFERROR(账面数[[#This Row],[盘点数]]-账面数[[#This Row],[账面数]],"")</f>
        <v/>
      </c>
      <c r="I76" s="29"/>
      <c r="J76" s="29" t="str">
        <f>IFERROR(账面数[[#This Row],[相差数]]*账面数[[#This Row],[单价]],"")</f>
        <v/>
      </c>
      <c r="K76" s="29"/>
      <c r="L76" s="29" t="str">
        <f>IF(C76="","",IF(COUNTIF(C$7:C76,C76)&gt;1,"重复，请删除","正常"))</f>
        <v/>
      </c>
    </row>
    <row r="77" customHeight="1" spans="3:12">
      <c r="C77" s="29"/>
      <c r="D77" s="29"/>
      <c r="E77" s="29"/>
      <c r="F77" s="29"/>
      <c r="G77" s="29" t="str">
        <f>IF(账面数[[#This Row],[货号]]="","",SUMIFS(盘点数[盘点数],盘点数[货号],货号))</f>
        <v/>
      </c>
      <c r="H77" s="29" t="str">
        <f>IFERROR(账面数[[#This Row],[盘点数]]-账面数[[#This Row],[账面数]],"")</f>
        <v/>
      </c>
      <c r="I77" s="29"/>
      <c r="J77" s="29" t="str">
        <f>IFERROR(账面数[[#This Row],[相差数]]*账面数[[#This Row],[单价]],"")</f>
        <v/>
      </c>
      <c r="K77" s="29"/>
      <c r="L77" s="29" t="str">
        <f>IF(C77="","",IF(COUNTIF(C$7:C77,C77)&gt;1,"重复，请删除","正常"))</f>
        <v/>
      </c>
    </row>
    <row r="78" customHeight="1" spans="3:12">
      <c r="C78" s="29"/>
      <c r="D78" s="29"/>
      <c r="E78" s="29"/>
      <c r="F78" s="29"/>
      <c r="G78" s="29" t="str">
        <f>IF(账面数[[#This Row],[货号]]="","",SUMIFS(盘点数[盘点数],盘点数[货号],货号))</f>
        <v/>
      </c>
      <c r="H78" s="29" t="str">
        <f>IFERROR(账面数[[#This Row],[盘点数]]-账面数[[#This Row],[账面数]],"")</f>
        <v/>
      </c>
      <c r="I78" s="29"/>
      <c r="J78" s="29" t="str">
        <f>IFERROR(账面数[[#This Row],[相差数]]*账面数[[#This Row],[单价]],"")</f>
        <v/>
      </c>
      <c r="K78" s="29"/>
      <c r="L78" s="29" t="str">
        <f>IF(C78="","",IF(COUNTIF(C$7:C78,C78)&gt;1,"重复，请删除","正常"))</f>
        <v/>
      </c>
    </row>
    <row r="79" customHeight="1" spans="3:12">
      <c r="C79" s="29"/>
      <c r="D79" s="29"/>
      <c r="E79" s="29"/>
      <c r="F79" s="29"/>
      <c r="G79" s="29" t="str">
        <f>IF(账面数[[#This Row],[货号]]="","",SUMIFS(盘点数[盘点数],盘点数[货号],货号))</f>
        <v/>
      </c>
      <c r="H79" s="29" t="str">
        <f>IFERROR(账面数[[#This Row],[盘点数]]-账面数[[#This Row],[账面数]],"")</f>
        <v/>
      </c>
      <c r="I79" s="29"/>
      <c r="J79" s="29" t="str">
        <f>IFERROR(账面数[[#This Row],[相差数]]*账面数[[#This Row],[单价]],"")</f>
        <v/>
      </c>
      <c r="K79" s="29"/>
      <c r="L79" s="29" t="str">
        <f>IF(C79="","",IF(COUNTIF(C$7:C79,C79)&gt;1,"重复，请删除","正常"))</f>
        <v/>
      </c>
    </row>
    <row r="80" customHeight="1" spans="3:12">
      <c r="C80" s="29"/>
      <c r="D80" s="29"/>
      <c r="E80" s="29"/>
      <c r="F80" s="29"/>
      <c r="G80" s="29" t="str">
        <f>IF(账面数[[#This Row],[货号]]="","",SUMIFS(盘点数[盘点数],盘点数[货号],货号))</f>
        <v/>
      </c>
      <c r="H80" s="29" t="str">
        <f>IFERROR(账面数[[#This Row],[盘点数]]-账面数[[#This Row],[账面数]],"")</f>
        <v/>
      </c>
      <c r="I80" s="29"/>
      <c r="J80" s="29" t="str">
        <f>IFERROR(账面数[[#This Row],[相差数]]*账面数[[#This Row],[单价]],"")</f>
        <v/>
      </c>
      <c r="K80" s="29"/>
      <c r="L80" s="29" t="str">
        <f>IF(C80="","",IF(COUNTIF(C$7:C80,C80)&gt;1,"重复，请删除","正常"))</f>
        <v/>
      </c>
    </row>
    <row r="81" customHeight="1" spans="3:12">
      <c r="C81" s="29"/>
      <c r="D81" s="29"/>
      <c r="E81" s="29"/>
      <c r="F81" s="29"/>
      <c r="G81" s="29" t="str">
        <f>IF(账面数[[#This Row],[货号]]="","",SUMIFS(盘点数[盘点数],盘点数[货号],货号))</f>
        <v/>
      </c>
      <c r="H81" s="29" t="str">
        <f>IFERROR(账面数[[#This Row],[盘点数]]-账面数[[#This Row],[账面数]],"")</f>
        <v/>
      </c>
      <c r="I81" s="29"/>
      <c r="J81" s="29" t="str">
        <f>IFERROR(账面数[[#This Row],[相差数]]*账面数[[#This Row],[单价]],"")</f>
        <v/>
      </c>
      <c r="K81" s="29"/>
      <c r="L81" s="29" t="str">
        <f>IF(C81="","",IF(COUNTIF(C$7:C81,C81)&gt;1,"重复，请删除","正常"))</f>
        <v/>
      </c>
    </row>
    <row r="82" customHeight="1" spans="3:12">
      <c r="C82" s="29"/>
      <c r="D82" s="29"/>
      <c r="E82" s="29"/>
      <c r="F82" s="29"/>
      <c r="G82" s="29" t="str">
        <f>IF(账面数[[#This Row],[货号]]="","",SUMIFS(盘点数[盘点数],盘点数[货号],货号))</f>
        <v/>
      </c>
      <c r="H82" s="29" t="str">
        <f>IFERROR(账面数[[#This Row],[盘点数]]-账面数[[#This Row],[账面数]],"")</f>
        <v/>
      </c>
      <c r="I82" s="29"/>
      <c r="J82" s="29" t="str">
        <f>IFERROR(账面数[[#This Row],[相差数]]*账面数[[#This Row],[单价]],"")</f>
        <v/>
      </c>
      <c r="K82" s="29"/>
      <c r="L82" s="29" t="str">
        <f>IF(C82="","",IF(COUNTIF(C$7:C82,C82)&gt;1,"重复，请删除","正常"))</f>
        <v/>
      </c>
    </row>
    <row r="83" customHeight="1" spans="3:12">
      <c r="C83" s="29"/>
      <c r="D83" s="29"/>
      <c r="E83" s="29"/>
      <c r="F83" s="29"/>
      <c r="G83" s="29" t="str">
        <f>IF(账面数[[#This Row],[货号]]="","",SUMIFS(盘点数[盘点数],盘点数[货号],货号))</f>
        <v/>
      </c>
      <c r="H83" s="29" t="str">
        <f>IFERROR(账面数[[#This Row],[盘点数]]-账面数[[#This Row],[账面数]],"")</f>
        <v/>
      </c>
      <c r="I83" s="29"/>
      <c r="J83" s="29" t="str">
        <f>IFERROR(账面数[[#This Row],[相差数]]*账面数[[#This Row],[单价]],"")</f>
        <v/>
      </c>
      <c r="K83" s="29"/>
      <c r="L83" s="29" t="str">
        <f>IF(C83="","",IF(COUNTIF(C$7:C83,C83)&gt;1,"重复，请删除","正常"))</f>
        <v/>
      </c>
    </row>
    <row r="84" customHeight="1" spans="3:12">
      <c r="C84" s="29"/>
      <c r="D84" s="29"/>
      <c r="E84" s="29"/>
      <c r="F84" s="29"/>
      <c r="G84" s="29" t="str">
        <f>IF(账面数[[#This Row],[货号]]="","",SUMIFS(盘点数[盘点数],盘点数[货号],货号))</f>
        <v/>
      </c>
      <c r="H84" s="29" t="str">
        <f>IFERROR(账面数[[#This Row],[盘点数]]-账面数[[#This Row],[账面数]],"")</f>
        <v/>
      </c>
      <c r="I84" s="29"/>
      <c r="J84" s="29" t="str">
        <f>IFERROR(账面数[[#This Row],[相差数]]*账面数[[#This Row],[单价]],"")</f>
        <v/>
      </c>
      <c r="K84" s="29"/>
      <c r="L84" s="29" t="str">
        <f>IF(C84="","",IF(COUNTIF(C$7:C84,C84)&gt;1,"重复，请删除","正常"))</f>
        <v/>
      </c>
    </row>
    <row r="85" customHeight="1" spans="3:12">
      <c r="C85" s="29"/>
      <c r="D85" s="29"/>
      <c r="E85" s="29"/>
      <c r="F85" s="29"/>
      <c r="G85" s="29" t="str">
        <f>IF(账面数[[#This Row],[货号]]="","",SUMIFS(盘点数[盘点数],盘点数[货号],货号))</f>
        <v/>
      </c>
      <c r="H85" s="29" t="str">
        <f>IFERROR(账面数[[#This Row],[盘点数]]-账面数[[#This Row],[账面数]],"")</f>
        <v/>
      </c>
      <c r="I85" s="29"/>
      <c r="J85" s="29" t="str">
        <f>IFERROR(账面数[[#This Row],[相差数]]*账面数[[#This Row],[单价]],"")</f>
        <v/>
      </c>
      <c r="K85" s="29"/>
      <c r="L85" s="29" t="str">
        <f>IF(C85="","",IF(COUNTIF(C$7:C85,C85)&gt;1,"重复，请删除","正常"))</f>
        <v/>
      </c>
    </row>
    <row r="86" customHeight="1" spans="3:12">
      <c r="C86" s="29"/>
      <c r="D86" s="29"/>
      <c r="E86" s="29"/>
      <c r="F86" s="29"/>
      <c r="G86" s="29" t="str">
        <f>IF(账面数[[#This Row],[货号]]="","",SUMIFS(盘点数[盘点数],盘点数[货号],货号))</f>
        <v/>
      </c>
      <c r="H86" s="29" t="str">
        <f>IFERROR(账面数[[#This Row],[盘点数]]-账面数[[#This Row],[账面数]],"")</f>
        <v/>
      </c>
      <c r="I86" s="29"/>
      <c r="J86" s="29" t="str">
        <f>IFERROR(账面数[[#This Row],[相差数]]*账面数[[#This Row],[单价]],"")</f>
        <v/>
      </c>
      <c r="K86" s="29"/>
      <c r="L86" s="29" t="str">
        <f>IF(C86="","",IF(COUNTIF(C$7:C86,C86)&gt;1,"重复，请删除","正常"))</f>
        <v/>
      </c>
    </row>
    <row r="87" customHeight="1" spans="3:12">
      <c r="C87" s="29"/>
      <c r="D87" s="29"/>
      <c r="E87" s="29"/>
      <c r="F87" s="29"/>
      <c r="G87" s="29" t="str">
        <f>IF(账面数[[#This Row],[货号]]="","",SUMIFS(盘点数[盘点数],盘点数[货号],货号))</f>
        <v/>
      </c>
      <c r="H87" s="29" t="str">
        <f>IFERROR(账面数[[#This Row],[盘点数]]-账面数[[#This Row],[账面数]],"")</f>
        <v/>
      </c>
      <c r="I87" s="29"/>
      <c r="J87" s="29" t="str">
        <f>IFERROR(账面数[[#This Row],[相差数]]*账面数[[#This Row],[单价]],"")</f>
        <v/>
      </c>
      <c r="K87" s="29"/>
      <c r="L87" s="29" t="str">
        <f>IF(C87="","",IF(COUNTIF(C$7:C87,C87)&gt;1,"重复，请删除","正常"))</f>
        <v/>
      </c>
    </row>
    <row r="88" customHeight="1" spans="3:12">
      <c r="C88" s="29"/>
      <c r="D88" s="29"/>
      <c r="E88" s="29"/>
      <c r="F88" s="29"/>
      <c r="G88" s="29" t="str">
        <f>IF(账面数[[#This Row],[货号]]="","",SUMIFS(盘点数[盘点数],盘点数[货号],货号))</f>
        <v/>
      </c>
      <c r="H88" s="29" t="str">
        <f>IFERROR(账面数[[#This Row],[盘点数]]-账面数[[#This Row],[账面数]],"")</f>
        <v/>
      </c>
      <c r="I88" s="29"/>
      <c r="J88" s="29" t="str">
        <f>IFERROR(账面数[[#This Row],[相差数]]*账面数[[#This Row],[单价]],"")</f>
        <v/>
      </c>
      <c r="K88" s="29"/>
      <c r="L88" s="29" t="str">
        <f>IF(C88="","",IF(COUNTIF(C$7:C88,C88)&gt;1,"重复，请删除","正常"))</f>
        <v/>
      </c>
    </row>
    <row r="89" customHeight="1" spans="3:12">
      <c r="C89" s="29"/>
      <c r="D89" s="29"/>
      <c r="E89" s="29"/>
      <c r="F89" s="29"/>
      <c r="G89" s="29" t="str">
        <f>IF(账面数[[#This Row],[货号]]="","",SUMIFS(盘点数[盘点数],盘点数[货号],货号))</f>
        <v/>
      </c>
      <c r="H89" s="29" t="str">
        <f>IFERROR(账面数[[#This Row],[盘点数]]-账面数[[#This Row],[账面数]],"")</f>
        <v/>
      </c>
      <c r="I89" s="29"/>
      <c r="J89" s="29" t="str">
        <f>IFERROR(账面数[[#This Row],[相差数]]*账面数[[#This Row],[单价]],"")</f>
        <v/>
      </c>
      <c r="K89" s="29"/>
      <c r="L89" s="29" t="str">
        <f>IF(C89="","",IF(COUNTIF(C$7:C89,C89)&gt;1,"重复，请删除","正常"))</f>
        <v/>
      </c>
    </row>
    <row r="90" customHeight="1" spans="3:12">
      <c r="C90" s="29"/>
      <c r="D90" s="29"/>
      <c r="E90" s="29"/>
      <c r="F90" s="29"/>
      <c r="G90" s="29" t="str">
        <f>IF(账面数[[#This Row],[货号]]="","",SUMIFS(盘点数[盘点数],盘点数[货号],货号))</f>
        <v/>
      </c>
      <c r="H90" s="29" t="str">
        <f>IFERROR(账面数[[#This Row],[盘点数]]-账面数[[#This Row],[账面数]],"")</f>
        <v/>
      </c>
      <c r="I90" s="29"/>
      <c r="J90" s="29" t="str">
        <f>IFERROR(账面数[[#This Row],[相差数]]*账面数[[#This Row],[单价]],"")</f>
        <v/>
      </c>
      <c r="K90" s="29"/>
      <c r="L90" s="29" t="str">
        <f>IF(C90="","",IF(COUNTIF(C$7:C90,C90)&gt;1,"重复，请删除","正常"))</f>
        <v/>
      </c>
    </row>
    <row r="91" customHeight="1" spans="3:12">
      <c r="C91" s="29"/>
      <c r="D91" s="29"/>
      <c r="E91" s="29"/>
      <c r="F91" s="29"/>
      <c r="G91" s="29" t="str">
        <f>IF(账面数[[#This Row],[货号]]="","",SUMIFS(盘点数[盘点数],盘点数[货号],货号))</f>
        <v/>
      </c>
      <c r="H91" s="29" t="str">
        <f>IFERROR(账面数[[#This Row],[盘点数]]-账面数[[#This Row],[账面数]],"")</f>
        <v/>
      </c>
      <c r="I91" s="29"/>
      <c r="J91" s="29" t="str">
        <f>IFERROR(账面数[[#This Row],[相差数]]*账面数[[#This Row],[单价]],"")</f>
        <v/>
      </c>
      <c r="K91" s="29"/>
      <c r="L91" s="29" t="str">
        <f>IF(C91="","",IF(COUNTIF(C$7:C91,C91)&gt;1,"重复，请删除","正常"))</f>
        <v/>
      </c>
    </row>
    <row r="92" customHeight="1" spans="3:12">
      <c r="C92" s="29"/>
      <c r="D92" s="29"/>
      <c r="E92" s="29"/>
      <c r="F92" s="29"/>
      <c r="G92" s="29" t="str">
        <f>IF(账面数[[#This Row],[货号]]="","",SUMIFS(盘点数[盘点数],盘点数[货号],货号))</f>
        <v/>
      </c>
      <c r="H92" s="29" t="str">
        <f>IFERROR(账面数[[#This Row],[盘点数]]-账面数[[#This Row],[账面数]],"")</f>
        <v/>
      </c>
      <c r="I92" s="29"/>
      <c r="J92" s="29" t="str">
        <f>IFERROR(账面数[[#This Row],[相差数]]*账面数[[#This Row],[单价]],"")</f>
        <v/>
      </c>
      <c r="K92" s="29"/>
      <c r="L92" s="29" t="str">
        <f>IF(C92="","",IF(COUNTIF(C$7:C92,C92)&gt;1,"重复，请删除","正常"))</f>
        <v/>
      </c>
    </row>
    <row r="93" customHeight="1" spans="3:12">
      <c r="C93" s="29"/>
      <c r="D93" s="29"/>
      <c r="E93" s="29"/>
      <c r="F93" s="29"/>
      <c r="G93" s="29" t="str">
        <f>IF(账面数[[#This Row],[货号]]="","",SUMIFS(盘点数[盘点数],盘点数[货号],货号))</f>
        <v/>
      </c>
      <c r="H93" s="29" t="str">
        <f>IFERROR(账面数[[#This Row],[盘点数]]-账面数[[#This Row],[账面数]],"")</f>
        <v/>
      </c>
      <c r="I93" s="29"/>
      <c r="J93" s="29" t="str">
        <f>IFERROR(账面数[[#This Row],[相差数]]*账面数[[#This Row],[单价]],"")</f>
        <v/>
      </c>
      <c r="K93" s="29"/>
      <c r="L93" s="29" t="str">
        <f>IF(C93="","",IF(COUNTIF(C$7:C93,C93)&gt;1,"重复，请删除","正常"))</f>
        <v/>
      </c>
    </row>
    <row r="94" customHeight="1" spans="3:12">
      <c r="C94" s="29"/>
      <c r="D94" s="29"/>
      <c r="E94" s="29"/>
      <c r="F94" s="29"/>
      <c r="G94" s="29" t="str">
        <f>IF(账面数[[#This Row],[货号]]="","",SUMIFS(盘点数[盘点数],盘点数[货号],货号))</f>
        <v/>
      </c>
      <c r="H94" s="29" t="str">
        <f>IFERROR(账面数[[#This Row],[盘点数]]-账面数[[#This Row],[账面数]],"")</f>
        <v/>
      </c>
      <c r="I94" s="29"/>
      <c r="J94" s="29" t="str">
        <f>IFERROR(账面数[[#This Row],[相差数]]*账面数[[#This Row],[单价]],"")</f>
        <v/>
      </c>
      <c r="K94" s="29"/>
      <c r="L94" s="29" t="str">
        <f>IF(C94="","",IF(COUNTIF(C$7:C94,C94)&gt;1,"重复，请删除","正常"))</f>
        <v/>
      </c>
    </row>
    <row r="95" customHeight="1" spans="3:12">
      <c r="C95" s="29"/>
      <c r="D95" s="29"/>
      <c r="E95" s="29"/>
      <c r="F95" s="29"/>
      <c r="G95" s="29" t="str">
        <f>IF(账面数[[#This Row],[货号]]="","",SUMIFS(盘点数[盘点数],盘点数[货号],货号))</f>
        <v/>
      </c>
      <c r="H95" s="29" t="str">
        <f>IFERROR(账面数[[#This Row],[盘点数]]-账面数[[#This Row],[账面数]],"")</f>
        <v/>
      </c>
      <c r="I95" s="29"/>
      <c r="J95" s="29" t="str">
        <f>IFERROR(账面数[[#This Row],[相差数]]*账面数[[#This Row],[单价]],"")</f>
        <v/>
      </c>
      <c r="K95" s="29"/>
      <c r="L95" s="29" t="str">
        <f>IF(C95="","",IF(COUNTIF(C$7:C95,C95)&gt;1,"重复，请删除","正常"))</f>
        <v/>
      </c>
    </row>
    <row r="96" customHeight="1" spans="3:12">
      <c r="C96" s="29"/>
      <c r="D96" s="29"/>
      <c r="E96" s="29"/>
      <c r="F96" s="29"/>
      <c r="G96" s="29" t="str">
        <f>IF(账面数[[#This Row],[货号]]="","",SUMIFS(盘点数[盘点数],盘点数[货号],货号))</f>
        <v/>
      </c>
      <c r="H96" s="29" t="str">
        <f>IFERROR(账面数[[#This Row],[盘点数]]-账面数[[#This Row],[账面数]],"")</f>
        <v/>
      </c>
      <c r="I96" s="29"/>
      <c r="J96" s="29" t="str">
        <f>IFERROR(账面数[[#This Row],[相差数]]*账面数[[#This Row],[单价]],"")</f>
        <v/>
      </c>
      <c r="K96" s="29"/>
      <c r="L96" s="29" t="str">
        <f>IF(C96="","",IF(COUNTIF(C$7:C96,C96)&gt;1,"重复，请删除","正常"))</f>
        <v/>
      </c>
    </row>
    <row r="97" customHeight="1" spans="3:12">
      <c r="C97" s="29"/>
      <c r="D97" s="29"/>
      <c r="E97" s="29"/>
      <c r="F97" s="29"/>
      <c r="G97" s="29" t="str">
        <f>IF(账面数[[#This Row],[货号]]="","",SUMIFS(盘点数[盘点数],盘点数[货号],货号))</f>
        <v/>
      </c>
      <c r="H97" s="29" t="str">
        <f>IFERROR(账面数[[#This Row],[盘点数]]-账面数[[#This Row],[账面数]],"")</f>
        <v/>
      </c>
      <c r="I97" s="29"/>
      <c r="J97" s="29" t="str">
        <f>IFERROR(账面数[[#This Row],[相差数]]*账面数[[#This Row],[单价]],"")</f>
        <v/>
      </c>
      <c r="K97" s="29"/>
      <c r="L97" s="29" t="str">
        <f>IF(C97="","",IF(COUNTIF(C$7:C97,C97)&gt;1,"重复，请删除","正常"))</f>
        <v/>
      </c>
    </row>
    <row r="98" customHeight="1" spans="3:12">
      <c r="C98" s="29"/>
      <c r="D98" s="29"/>
      <c r="E98" s="29"/>
      <c r="F98" s="29"/>
      <c r="G98" s="29" t="str">
        <f>IF(账面数[[#This Row],[货号]]="","",SUMIFS(盘点数[盘点数],盘点数[货号],货号))</f>
        <v/>
      </c>
      <c r="H98" s="29" t="str">
        <f>IFERROR(账面数[[#This Row],[盘点数]]-账面数[[#This Row],[账面数]],"")</f>
        <v/>
      </c>
      <c r="I98" s="29"/>
      <c r="J98" s="29" t="str">
        <f>IFERROR(账面数[[#This Row],[相差数]]*账面数[[#This Row],[单价]],"")</f>
        <v/>
      </c>
      <c r="K98" s="29"/>
      <c r="L98" s="29" t="str">
        <f>IF(C98="","",IF(COUNTIF(C$7:C98,C98)&gt;1,"重复，请删除","正常"))</f>
        <v/>
      </c>
    </row>
    <row r="99" customHeight="1" spans="3:12">
      <c r="C99" s="29"/>
      <c r="D99" s="29"/>
      <c r="E99" s="29"/>
      <c r="F99" s="29"/>
      <c r="G99" s="29" t="str">
        <f>IF(账面数[[#This Row],[货号]]="","",SUMIFS(盘点数[盘点数],盘点数[货号],货号))</f>
        <v/>
      </c>
      <c r="H99" s="29" t="str">
        <f>IFERROR(账面数[[#This Row],[盘点数]]-账面数[[#This Row],[账面数]],"")</f>
        <v/>
      </c>
      <c r="I99" s="29"/>
      <c r="J99" s="29" t="str">
        <f>IFERROR(账面数[[#This Row],[相差数]]*账面数[[#This Row],[单价]],"")</f>
        <v/>
      </c>
      <c r="K99" s="29"/>
      <c r="L99" s="29" t="str">
        <f>IF(C99="","",IF(COUNTIF(C$7:C99,C99)&gt;1,"重复，请删除","正常"))</f>
        <v/>
      </c>
    </row>
    <row r="100" customHeight="1" spans="3:12">
      <c r="C100" s="29"/>
      <c r="D100" s="29"/>
      <c r="E100" s="29"/>
      <c r="F100" s="29"/>
      <c r="G100" s="29" t="str">
        <f>IF(账面数[[#This Row],[货号]]="","",SUMIFS(盘点数[盘点数],盘点数[货号],货号))</f>
        <v/>
      </c>
      <c r="H100" s="29" t="str">
        <f>IFERROR(账面数[[#This Row],[盘点数]]-账面数[[#This Row],[账面数]],"")</f>
        <v/>
      </c>
      <c r="I100" s="29"/>
      <c r="J100" s="29" t="str">
        <f>IFERROR(账面数[[#This Row],[相差数]]*账面数[[#This Row],[单价]],"")</f>
        <v/>
      </c>
      <c r="K100" s="29"/>
      <c r="L100" s="29" t="str">
        <f>IF(C100="","",IF(COUNTIF(C$7:C100,C100)&gt;1,"重复，请删除","正常"))</f>
        <v/>
      </c>
    </row>
    <row r="101" customHeight="1" spans="3:12">
      <c r="C101" s="29"/>
      <c r="D101" s="29"/>
      <c r="E101" s="29"/>
      <c r="F101" s="29"/>
      <c r="G101" s="29" t="str">
        <f>IF(账面数[[#This Row],[货号]]="","",SUMIFS(盘点数[盘点数],盘点数[货号],货号))</f>
        <v/>
      </c>
      <c r="H101" s="29" t="str">
        <f>IFERROR(账面数[[#This Row],[盘点数]]-账面数[[#This Row],[账面数]],"")</f>
        <v/>
      </c>
      <c r="I101" s="29"/>
      <c r="J101" s="29" t="str">
        <f>IFERROR(账面数[[#This Row],[相差数]]*账面数[[#This Row],[单价]],"")</f>
        <v/>
      </c>
      <c r="K101" s="29"/>
      <c r="L101" s="29" t="str">
        <f>IF(C101="","",IF(COUNTIF(C$7:C101,C101)&gt;1,"重复，请删除","正常"))</f>
        <v/>
      </c>
    </row>
    <row r="102" customHeight="1" spans="3:12">
      <c r="C102" s="29"/>
      <c r="D102" s="29"/>
      <c r="E102" s="29"/>
      <c r="F102" s="29"/>
      <c r="G102" s="29" t="str">
        <f>IF(账面数[[#This Row],[货号]]="","",SUMIFS(盘点数[盘点数],盘点数[货号],货号))</f>
        <v/>
      </c>
      <c r="H102" s="29" t="str">
        <f>IFERROR(账面数[[#This Row],[盘点数]]-账面数[[#This Row],[账面数]],"")</f>
        <v/>
      </c>
      <c r="I102" s="29"/>
      <c r="J102" s="29" t="str">
        <f>IFERROR(账面数[[#This Row],[相差数]]*账面数[[#This Row],[单价]],"")</f>
        <v/>
      </c>
      <c r="K102" s="29"/>
      <c r="L102" s="29" t="str">
        <f>IF(C102="","",IF(COUNTIF(C$7:C102,C102)&gt;1,"重复，请删除","正常"))</f>
        <v/>
      </c>
    </row>
    <row r="103" customHeight="1" spans="3:12">
      <c r="C103" s="29"/>
      <c r="D103" s="29"/>
      <c r="E103" s="29"/>
      <c r="F103" s="29"/>
      <c r="G103" s="29" t="str">
        <f>IF(账面数[[#This Row],[货号]]="","",SUMIFS(盘点数[盘点数],盘点数[货号],货号))</f>
        <v/>
      </c>
      <c r="H103" s="29" t="str">
        <f>IFERROR(账面数[[#This Row],[盘点数]]-账面数[[#This Row],[账面数]],"")</f>
        <v/>
      </c>
      <c r="I103" s="29"/>
      <c r="J103" s="29" t="str">
        <f>IFERROR(账面数[[#This Row],[相差数]]*账面数[[#This Row],[单价]],"")</f>
        <v/>
      </c>
      <c r="K103" s="29"/>
      <c r="L103" s="29" t="str">
        <f>IF(C103="","",IF(COUNTIF(C$7:C103,C103)&gt;1,"重复，请删除","正常"))</f>
        <v/>
      </c>
    </row>
    <row r="104" customHeight="1" spans="3:12">
      <c r="C104" s="29"/>
      <c r="D104" s="29"/>
      <c r="E104" s="29"/>
      <c r="F104" s="29"/>
      <c r="G104" s="29" t="str">
        <f>IF(账面数[[#This Row],[货号]]="","",SUMIFS(盘点数[盘点数],盘点数[货号],货号))</f>
        <v/>
      </c>
      <c r="H104" s="29" t="str">
        <f>IFERROR(账面数[[#This Row],[盘点数]]-账面数[[#This Row],[账面数]],"")</f>
        <v/>
      </c>
      <c r="I104" s="29"/>
      <c r="J104" s="29" t="str">
        <f>IFERROR(账面数[[#This Row],[相差数]]*账面数[[#This Row],[单价]],"")</f>
        <v/>
      </c>
      <c r="K104" s="29"/>
      <c r="L104" s="29" t="str">
        <f>IF(C104="","",IF(COUNTIF(C$7:C104,C104)&gt;1,"重复，请删除","正常"))</f>
        <v/>
      </c>
    </row>
    <row r="105" customHeight="1" spans="3:12">
      <c r="C105" s="29"/>
      <c r="D105" s="29"/>
      <c r="E105" s="29"/>
      <c r="F105" s="29"/>
      <c r="G105" s="29" t="str">
        <f>IF(账面数[[#This Row],[货号]]="","",SUMIFS(盘点数[盘点数],盘点数[货号],货号))</f>
        <v/>
      </c>
      <c r="H105" s="29" t="str">
        <f>IFERROR(账面数[[#This Row],[盘点数]]-账面数[[#This Row],[账面数]],"")</f>
        <v/>
      </c>
      <c r="I105" s="29"/>
      <c r="J105" s="29" t="str">
        <f>IFERROR(账面数[[#This Row],[相差数]]*账面数[[#This Row],[单价]],"")</f>
        <v/>
      </c>
      <c r="K105" s="29"/>
      <c r="L105" s="29" t="str">
        <f>IF(C105="","",IF(COUNTIF(C$7:C105,C105)&gt;1,"重复，请删除","正常"))</f>
        <v/>
      </c>
    </row>
    <row r="106" customHeight="1" spans="3:12">
      <c r="C106" s="29"/>
      <c r="D106" s="29"/>
      <c r="E106" s="29"/>
      <c r="F106" s="29"/>
      <c r="G106" s="29" t="str">
        <f>IF(账面数[[#This Row],[货号]]="","",SUMIFS(盘点数[盘点数],盘点数[货号],货号))</f>
        <v/>
      </c>
      <c r="H106" s="29" t="str">
        <f>IFERROR(账面数[[#This Row],[盘点数]]-账面数[[#This Row],[账面数]],"")</f>
        <v/>
      </c>
      <c r="I106" s="29"/>
      <c r="J106" s="29" t="str">
        <f>IFERROR(账面数[[#This Row],[相差数]]*账面数[[#This Row],[单价]],"")</f>
        <v/>
      </c>
      <c r="K106" s="29"/>
      <c r="L106" s="29" t="str">
        <f>IF(C106="","",IF(COUNTIF(C$7:C106,C106)&gt;1,"重复，请删除","正常"))</f>
        <v/>
      </c>
    </row>
    <row r="107" customHeight="1" spans="3:12">
      <c r="C107" s="29"/>
      <c r="D107" s="29"/>
      <c r="E107" s="29"/>
      <c r="F107" s="29"/>
      <c r="G107" s="29" t="str">
        <f>IF(账面数[[#This Row],[货号]]="","",SUMIFS(盘点数[盘点数],盘点数[货号],货号))</f>
        <v/>
      </c>
      <c r="H107" s="29" t="str">
        <f>IFERROR(账面数[[#This Row],[盘点数]]-账面数[[#This Row],[账面数]],"")</f>
        <v/>
      </c>
      <c r="I107" s="29"/>
      <c r="J107" s="29" t="str">
        <f>IFERROR(账面数[[#This Row],[相差数]]*账面数[[#This Row],[单价]],"")</f>
        <v/>
      </c>
      <c r="K107" s="29"/>
      <c r="L107" s="29" t="str">
        <f>IF(C107="","",IF(COUNTIF(C$7:C107,C107)&gt;1,"重复，请删除","正常"))</f>
        <v/>
      </c>
    </row>
    <row r="108" customHeight="1" spans="3:12">
      <c r="C108" s="29"/>
      <c r="D108" s="29"/>
      <c r="E108" s="29"/>
      <c r="F108" s="29"/>
      <c r="G108" s="29" t="str">
        <f>IF(账面数[[#This Row],[货号]]="","",SUMIFS(盘点数[盘点数],盘点数[货号],货号))</f>
        <v/>
      </c>
      <c r="H108" s="29" t="str">
        <f>IFERROR(账面数[[#This Row],[盘点数]]-账面数[[#This Row],[账面数]],"")</f>
        <v/>
      </c>
      <c r="I108" s="29"/>
      <c r="J108" s="29" t="str">
        <f>IFERROR(账面数[[#This Row],[相差数]]*账面数[[#This Row],[单价]],"")</f>
        <v/>
      </c>
      <c r="K108" s="29"/>
      <c r="L108" s="29" t="str">
        <f>IF(C108="","",IF(COUNTIF(C$7:C108,C108)&gt;1,"重复，请删除","正常"))</f>
        <v/>
      </c>
    </row>
    <row r="109" customHeight="1" spans="3:12">
      <c r="C109" s="29"/>
      <c r="D109" s="29"/>
      <c r="E109" s="29"/>
      <c r="F109" s="29"/>
      <c r="G109" s="29" t="str">
        <f>IF(账面数[[#This Row],[货号]]="","",SUMIFS(盘点数[盘点数],盘点数[货号],货号))</f>
        <v/>
      </c>
      <c r="H109" s="29" t="str">
        <f>IFERROR(账面数[[#This Row],[盘点数]]-账面数[[#This Row],[账面数]],"")</f>
        <v/>
      </c>
      <c r="I109" s="29"/>
      <c r="J109" s="29" t="str">
        <f>IFERROR(账面数[[#This Row],[相差数]]*账面数[[#This Row],[单价]],"")</f>
        <v/>
      </c>
      <c r="K109" s="29"/>
      <c r="L109" s="29" t="str">
        <f>IF(C109="","",IF(COUNTIF(C$7:C109,C109)&gt;1,"重复，请删除","正常"))</f>
        <v/>
      </c>
    </row>
    <row r="110" customHeight="1" spans="3:12">
      <c r="C110" s="29"/>
      <c r="D110" s="29"/>
      <c r="E110" s="29"/>
      <c r="F110" s="29"/>
      <c r="G110" s="29" t="str">
        <f>IF(账面数[[#This Row],[货号]]="","",SUMIFS(盘点数[盘点数],盘点数[货号],货号))</f>
        <v/>
      </c>
      <c r="H110" s="29" t="str">
        <f>IFERROR(账面数[[#This Row],[盘点数]]-账面数[[#This Row],[账面数]],"")</f>
        <v/>
      </c>
      <c r="I110" s="29"/>
      <c r="J110" s="29" t="str">
        <f>IFERROR(账面数[[#This Row],[相差数]]*账面数[[#This Row],[单价]],"")</f>
        <v/>
      </c>
      <c r="K110" s="29"/>
      <c r="L110" s="29" t="str">
        <f>IF(C110="","",IF(COUNTIF(C$7:C110,C110)&gt;1,"重复，请删除","正常"))</f>
        <v/>
      </c>
    </row>
    <row r="111" customHeight="1" spans="3:12">
      <c r="C111" s="29"/>
      <c r="D111" s="29"/>
      <c r="E111" s="29"/>
      <c r="F111" s="29"/>
      <c r="G111" s="29" t="str">
        <f>IF(账面数[[#This Row],[货号]]="","",SUMIFS(盘点数[盘点数],盘点数[货号],货号))</f>
        <v/>
      </c>
      <c r="H111" s="29" t="str">
        <f>IFERROR(账面数[[#This Row],[盘点数]]-账面数[[#This Row],[账面数]],"")</f>
        <v/>
      </c>
      <c r="I111" s="29"/>
      <c r="J111" s="29" t="str">
        <f>IFERROR(账面数[[#This Row],[相差数]]*账面数[[#This Row],[单价]],"")</f>
        <v/>
      </c>
      <c r="K111" s="29"/>
      <c r="L111" s="29" t="str">
        <f>IF(C111="","",IF(COUNTIF(C$7:C111,C111)&gt;1,"重复，请删除","正常"))</f>
        <v/>
      </c>
    </row>
    <row r="112" customHeight="1" spans="3:12">
      <c r="C112" s="29"/>
      <c r="D112" s="29"/>
      <c r="E112" s="29"/>
      <c r="F112" s="29"/>
      <c r="G112" s="29" t="str">
        <f>IF(账面数[[#This Row],[货号]]="","",SUMIFS(盘点数[盘点数],盘点数[货号],货号))</f>
        <v/>
      </c>
      <c r="H112" s="29" t="str">
        <f>IFERROR(账面数[[#This Row],[盘点数]]-账面数[[#This Row],[账面数]],"")</f>
        <v/>
      </c>
      <c r="I112" s="29"/>
      <c r="J112" s="29" t="str">
        <f>IFERROR(账面数[[#This Row],[相差数]]*账面数[[#This Row],[单价]],"")</f>
        <v/>
      </c>
      <c r="K112" s="29"/>
      <c r="L112" s="29" t="str">
        <f>IF(C112="","",IF(COUNTIF(C$7:C112,C112)&gt;1,"重复，请删除","正常"))</f>
        <v/>
      </c>
    </row>
    <row r="113" customHeight="1" spans="3:12">
      <c r="C113" s="29"/>
      <c r="D113" s="29"/>
      <c r="E113" s="29"/>
      <c r="F113" s="29"/>
      <c r="G113" s="29" t="str">
        <f>IF(账面数[[#This Row],[货号]]="","",SUMIFS(盘点数[盘点数],盘点数[货号],货号))</f>
        <v/>
      </c>
      <c r="H113" s="29" t="str">
        <f>IFERROR(账面数[[#This Row],[盘点数]]-账面数[[#This Row],[账面数]],"")</f>
        <v/>
      </c>
      <c r="I113" s="29"/>
      <c r="J113" s="29" t="str">
        <f>IFERROR(账面数[[#This Row],[相差数]]*账面数[[#This Row],[单价]],"")</f>
        <v/>
      </c>
      <c r="K113" s="29"/>
      <c r="L113" s="29" t="str">
        <f>IF(C113="","",IF(COUNTIF(C$7:C113,C113)&gt;1,"重复，请删除","正常"))</f>
        <v/>
      </c>
    </row>
    <row r="114" customHeight="1" spans="3:12">
      <c r="C114" s="29"/>
      <c r="D114" s="29"/>
      <c r="E114" s="29"/>
      <c r="F114" s="29"/>
      <c r="G114" s="29" t="str">
        <f>IF(账面数[[#This Row],[货号]]="","",SUMIFS(盘点数[盘点数],盘点数[货号],货号))</f>
        <v/>
      </c>
      <c r="H114" s="29" t="str">
        <f>IFERROR(账面数[[#This Row],[盘点数]]-账面数[[#This Row],[账面数]],"")</f>
        <v/>
      </c>
      <c r="I114" s="29"/>
      <c r="J114" s="29" t="str">
        <f>IFERROR(账面数[[#This Row],[相差数]]*账面数[[#This Row],[单价]],"")</f>
        <v/>
      </c>
      <c r="K114" s="29"/>
      <c r="L114" s="29" t="str">
        <f>IF(C114="","",IF(COUNTIF(C$7:C114,C114)&gt;1,"重复，请删除","正常"))</f>
        <v/>
      </c>
    </row>
    <row r="115" customHeight="1" spans="3:12">
      <c r="C115" s="29"/>
      <c r="D115" s="29"/>
      <c r="E115" s="29"/>
      <c r="F115" s="29"/>
      <c r="G115" s="29" t="str">
        <f>IF(账面数[[#This Row],[货号]]="","",SUMIFS(盘点数[盘点数],盘点数[货号],货号))</f>
        <v/>
      </c>
      <c r="H115" s="29" t="str">
        <f>IFERROR(账面数[[#This Row],[盘点数]]-账面数[[#This Row],[账面数]],"")</f>
        <v/>
      </c>
      <c r="I115" s="29"/>
      <c r="J115" s="29" t="str">
        <f>IFERROR(账面数[[#This Row],[相差数]]*账面数[[#This Row],[单价]],"")</f>
        <v/>
      </c>
      <c r="K115" s="29"/>
      <c r="L115" s="29" t="str">
        <f>IF(C115="","",IF(COUNTIF(C$7:C115,C115)&gt;1,"重复，请删除","正常"))</f>
        <v/>
      </c>
    </row>
    <row r="116" customHeight="1" spans="3:12">
      <c r="C116" s="29"/>
      <c r="D116" s="29"/>
      <c r="E116" s="29"/>
      <c r="F116" s="29"/>
      <c r="G116" s="29" t="str">
        <f>IF(账面数[[#This Row],[货号]]="","",SUMIFS(盘点数[盘点数],盘点数[货号],货号))</f>
        <v/>
      </c>
      <c r="H116" s="29" t="str">
        <f>IFERROR(账面数[[#This Row],[盘点数]]-账面数[[#This Row],[账面数]],"")</f>
        <v/>
      </c>
      <c r="I116" s="29"/>
      <c r="J116" s="29" t="str">
        <f>IFERROR(账面数[[#This Row],[相差数]]*账面数[[#This Row],[单价]],"")</f>
        <v/>
      </c>
      <c r="K116" s="29"/>
      <c r="L116" s="29" t="str">
        <f>IF(C116="","",IF(COUNTIF(C$7:C116,C116)&gt;1,"重复，请删除","正常"))</f>
        <v/>
      </c>
    </row>
    <row r="117" customHeight="1" spans="3:12">
      <c r="C117" s="29"/>
      <c r="D117" s="29"/>
      <c r="E117" s="29"/>
      <c r="F117" s="29"/>
      <c r="G117" s="29" t="str">
        <f>IF(账面数[[#This Row],[货号]]="","",SUMIFS(盘点数[盘点数],盘点数[货号],货号))</f>
        <v/>
      </c>
      <c r="H117" s="29" t="str">
        <f>IFERROR(账面数[[#This Row],[盘点数]]-账面数[[#This Row],[账面数]],"")</f>
        <v/>
      </c>
      <c r="I117" s="29"/>
      <c r="J117" s="29" t="str">
        <f>IFERROR(账面数[[#This Row],[相差数]]*账面数[[#This Row],[单价]],"")</f>
        <v/>
      </c>
      <c r="K117" s="29"/>
      <c r="L117" s="29" t="str">
        <f>IF(C117="","",IF(COUNTIF(C$7:C117,C117)&gt;1,"重复，请删除","正常"))</f>
        <v/>
      </c>
    </row>
    <row r="118" customHeight="1" spans="3:12">
      <c r="C118" s="29"/>
      <c r="D118" s="29"/>
      <c r="E118" s="29"/>
      <c r="F118" s="29"/>
      <c r="G118" s="29" t="str">
        <f>IF(账面数[[#This Row],[货号]]="","",SUMIFS(盘点数[盘点数],盘点数[货号],货号))</f>
        <v/>
      </c>
      <c r="H118" s="29" t="str">
        <f>IFERROR(账面数[[#This Row],[盘点数]]-账面数[[#This Row],[账面数]],"")</f>
        <v/>
      </c>
      <c r="I118" s="29"/>
      <c r="J118" s="29" t="str">
        <f>IFERROR(账面数[[#This Row],[相差数]]*账面数[[#This Row],[单价]],"")</f>
        <v/>
      </c>
      <c r="K118" s="29"/>
      <c r="L118" s="29" t="str">
        <f>IF(C118="","",IF(COUNTIF(C$7:C118,C118)&gt;1,"重复，请删除","正常"))</f>
        <v/>
      </c>
    </row>
    <row r="119" customHeight="1" spans="3:12">
      <c r="C119" s="29"/>
      <c r="D119" s="29"/>
      <c r="E119" s="29"/>
      <c r="F119" s="29"/>
      <c r="G119" s="29" t="str">
        <f>IF(账面数[[#This Row],[货号]]="","",SUMIFS(盘点数[盘点数],盘点数[货号],货号))</f>
        <v/>
      </c>
      <c r="H119" s="29" t="str">
        <f>IFERROR(账面数[[#This Row],[盘点数]]-账面数[[#This Row],[账面数]],"")</f>
        <v/>
      </c>
      <c r="I119" s="29"/>
      <c r="J119" s="29" t="str">
        <f>IFERROR(账面数[[#This Row],[相差数]]*账面数[[#This Row],[单价]],"")</f>
        <v/>
      </c>
      <c r="K119" s="29"/>
      <c r="L119" s="29" t="str">
        <f>IF(C119="","",IF(COUNTIF(C$7:C119,C119)&gt;1,"重复，请删除","正常"))</f>
        <v/>
      </c>
    </row>
    <row r="120" customHeight="1" spans="3:12">
      <c r="C120" s="29"/>
      <c r="D120" s="29"/>
      <c r="E120" s="29"/>
      <c r="F120" s="29"/>
      <c r="G120" s="29" t="str">
        <f>IF(账面数[[#This Row],[货号]]="","",SUMIFS(盘点数[盘点数],盘点数[货号],货号))</f>
        <v/>
      </c>
      <c r="H120" s="29" t="str">
        <f>IFERROR(账面数[[#This Row],[盘点数]]-账面数[[#This Row],[账面数]],"")</f>
        <v/>
      </c>
      <c r="I120" s="29"/>
      <c r="J120" s="29" t="str">
        <f>IFERROR(账面数[[#This Row],[相差数]]*账面数[[#This Row],[单价]],"")</f>
        <v/>
      </c>
      <c r="K120" s="29"/>
      <c r="L120" s="29" t="str">
        <f>IF(C120="","",IF(COUNTIF(C$7:C120,C120)&gt;1,"重复，请删除","正常"))</f>
        <v/>
      </c>
    </row>
    <row r="121" customHeight="1" spans="3:12">
      <c r="C121" s="29"/>
      <c r="D121" s="29"/>
      <c r="E121" s="29"/>
      <c r="F121" s="29"/>
      <c r="G121" s="29" t="str">
        <f>IF(账面数[[#This Row],[货号]]="","",SUMIFS(盘点数[盘点数],盘点数[货号],货号))</f>
        <v/>
      </c>
      <c r="H121" s="29" t="str">
        <f>IFERROR(账面数[[#This Row],[盘点数]]-账面数[[#This Row],[账面数]],"")</f>
        <v/>
      </c>
      <c r="I121" s="29"/>
      <c r="J121" s="29" t="str">
        <f>IFERROR(账面数[[#This Row],[相差数]]*账面数[[#This Row],[单价]],"")</f>
        <v/>
      </c>
      <c r="K121" s="29"/>
      <c r="L121" s="29" t="str">
        <f>IF(C121="","",IF(COUNTIF(C$7:C121,C121)&gt;1,"重复，请删除","正常"))</f>
        <v/>
      </c>
    </row>
    <row r="122" customHeight="1" spans="3:12">
      <c r="C122" s="29"/>
      <c r="D122" s="29"/>
      <c r="E122" s="29"/>
      <c r="F122" s="29"/>
      <c r="G122" s="29" t="str">
        <f>IF(账面数[[#This Row],[货号]]="","",SUMIFS(盘点数[盘点数],盘点数[货号],货号))</f>
        <v/>
      </c>
      <c r="H122" s="29" t="str">
        <f>IFERROR(账面数[[#This Row],[盘点数]]-账面数[[#This Row],[账面数]],"")</f>
        <v/>
      </c>
      <c r="I122" s="29"/>
      <c r="J122" s="29" t="str">
        <f>IFERROR(账面数[[#This Row],[相差数]]*账面数[[#This Row],[单价]],"")</f>
        <v/>
      </c>
      <c r="K122" s="29"/>
      <c r="L122" s="29" t="str">
        <f>IF(C122="","",IF(COUNTIF(C$7:C122,C122)&gt;1,"重复，请删除","正常"))</f>
        <v/>
      </c>
    </row>
    <row r="123" customHeight="1" spans="3:12">
      <c r="C123" s="29"/>
      <c r="D123" s="29"/>
      <c r="E123" s="29"/>
      <c r="F123" s="29"/>
      <c r="G123" s="29" t="str">
        <f>IF(账面数[[#This Row],[货号]]="","",SUMIFS(盘点数[盘点数],盘点数[货号],货号))</f>
        <v/>
      </c>
      <c r="H123" s="29" t="str">
        <f>IFERROR(账面数[[#This Row],[盘点数]]-账面数[[#This Row],[账面数]],"")</f>
        <v/>
      </c>
      <c r="I123" s="29"/>
      <c r="J123" s="29" t="str">
        <f>IFERROR(账面数[[#This Row],[相差数]]*账面数[[#This Row],[单价]],"")</f>
        <v/>
      </c>
      <c r="K123" s="29"/>
      <c r="L123" s="29" t="str">
        <f>IF(C123="","",IF(COUNTIF(C$7:C123,C123)&gt;1,"重复，请删除","正常"))</f>
        <v/>
      </c>
    </row>
    <row r="124" customHeight="1" spans="3:12">
      <c r="C124" s="29"/>
      <c r="D124" s="29"/>
      <c r="E124" s="29"/>
      <c r="F124" s="29"/>
      <c r="G124" s="29" t="str">
        <f>IF(账面数[[#This Row],[货号]]="","",SUMIFS(盘点数[盘点数],盘点数[货号],货号))</f>
        <v/>
      </c>
      <c r="H124" s="29" t="str">
        <f>IFERROR(账面数[[#This Row],[盘点数]]-账面数[[#This Row],[账面数]],"")</f>
        <v/>
      </c>
      <c r="I124" s="29"/>
      <c r="J124" s="29" t="str">
        <f>IFERROR(账面数[[#This Row],[相差数]]*账面数[[#This Row],[单价]],"")</f>
        <v/>
      </c>
      <c r="K124" s="29"/>
      <c r="L124" s="29" t="str">
        <f>IF(C124="","",IF(COUNTIF(C$7:C124,C124)&gt;1,"重复，请删除","正常"))</f>
        <v/>
      </c>
    </row>
    <row r="125" customHeight="1" spans="3:12">
      <c r="C125" s="29"/>
      <c r="D125" s="29"/>
      <c r="E125" s="29"/>
      <c r="F125" s="29"/>
      <c r="G125" s="29" t="str">
        <f>IF(账面数[[#This Row],[货号]]="","",SUMIFS(盘点数[盘点数],盘点数[货号],货号))</f>
        <v/>
      </c>
      <c r="H125" s="29" t="str">
        <f>IFERROR(账面数[[#This Row],[盘点数]]-账面数[[#This Row],[账面数]],"")</f>
        <v/>
      </c>
      <c r="I125" s="29"/>
      <c r="J125" s="29" t="str">
        <f>IFERROR(账面数[[#This Row],[相差数]]*账面数[[#This Row],[单价]],"")</f>
        <v/>
      </c>
      <c r="K125" s="29"/>
      <c r="L125" s="29" t="str">
        <f>IF(C125="","",IF(COUNTIF(C$7:C125,C125)&gt;1,"重复，请删除","正常"))</f>
        <v/>
      </c>
    </row>
    <row r="126" customHeight="1" spans="3:12">
      <c r="C126" s="29"/>
      <c r="D126" s="29"/>
      <c r="E126" s="29"/>
      <c r="F126" s="29"/>
      <c r="G126" s="29" t="str">
        <f>IF(账面数[[#This Row],[货号]]="","",SUMIFS(盘点数[盘点数],盘点数[货号],货号))</f>
        <v/>
      </c>
      <c r="H126" s="29" t="str">
        <f>IFERROR(账面数[[#This Row],[盘点数]]-账面数[[#This Row],[账面数]],"")</f>
        <v/>
      </c>
      <c r="I126" s="29"/>
      <c r="J126" s="29" t="str">
        <f>IFERROR(账面数[[#This Row],[相差数]]*账面数[[#This Row],[单价]],"")</f>
        <v/>
      </c>
      <c r="K126" s="29"/>
      <c r="L126" s="29" t="str">
        <f>IF(C126="","",IF(COUNTIF(C$7:C126,C126)&gt;1,"重复，请删除","正常"))</f>
        <v/>
      </c>
    </row>
    <row r="127" customHeight="1" spans="3:12">
      <c r="C127" s="29"/>
      <c r="D127" s="29"/>
      <c r="E127" s="29"/>
      <c r="F127" s="29"/>
      <c r="G127" s="29" t="str">
        <f>IF(账面数[[#This Row],[货号]]="","",SUMIFS(盘点数[盘点数],盘点数[货号],货号))</f>
        <v/>
      </c>
      <c r="H127" s="29" t="str">
        <f>IFERROR(账面数[[#This Row],[盘点数]]-账面数[[#This Row],[账面数]],"")</f>
        <v/>
      </c>
      <c r="I127" s="29"/>
      <c r="J127" s="29" t="str">
        <f>IFERROR(账面数[[#This Row],[相差数]]*账面数[[#This Row],[单价]],"")</f>
        <v/>
      </c>
      <c r="K127" s="29"/>
      <c r="L127" s="29" t="str">
        <f>IF(C127="","",IF(COUNTIF(C$7:C127,C127)&gt;1,"重复，请删除","正常"))</f>
        <v/>
      </c>
    </row>
    <row r="128" customHeight="1" spans="3:12">
      <c r="C128" s="29"/>
      <c r="D128" s="29"/>
      <c r="E128" s="29"/>
      <c r="F128" s="29"/>
      <c r="G128" s="29" t="str">
        <f>IF(账面数[[#This Row],[货号]]="","",SUMIFS(盘点数[盘点数],盘点数[货号],货号))</f>
        <v/>
      </c>
      <c r="H128" s="29" t="str">
        <f>IFERROR(账面数[[#This Row],[盘点数]]-账面数[[#This Row],[账面数]],"")</f>
        <v/>
      </c>
      <c r="I128" s="29"/>
      <c r="J128" s="29" t="str">
        <f>IFERROR(账面数[[#This Row],[相差数]]*账面数[[#This Row],[单价]],"")</f>
        <v/>
      </c>
      <c r="K128" s="29"/>
      <c r="L128" s="29" t="str">
        <f>IF(C128="","",IF(COUNTIF(C$7:C128,C128)&gt;1,"重复，请删除","正常"))</f>
        <v/>
      </c>
    </row>
    <row r="129" customHeight="1" spans="3:12">
      <c r="C129" s="29"/>
      <c r="D129" s="29"/>
      <c r="E129" s="29"/>
      <c r="F129" s="29"/>
      <c r="G129" s="29" t="str">
        <f>IF(账面数[[#This Row],[货号]]="","",SUMIFS(盘点数[盘点数],盘点数[货号],货号))</f>
        <v/>
      </c>
      <c r="H129" s="29" t="str">
        <f>IFERROR(账面数[[#This Row],[盘点数]]-账面数[[#This Row],[账面数]],"")</f>
        <v/>
      </c>
      <c r="I129" s="29"/>
      <c r="J129" s="29" t="str">
        <f>IFERROR(账面数[[#This Row],[相差数]]*账面数[[#This Row],[单价]],"")</f>
        <v/>
      </c>
      <c r="K129" s="29"/>
      <c r="L129" s="29" t="str">
        <f>IF(C129="","",IF(COUNTIF(C$7:C129,C129)&gt;1,"重复，请删除","正常"))</f>
        <v/>
      </c>
    </row>
    <row r="130" customHeight="1" spans="3:12">
      <c r="C130" s="29"/>
      <c r="D130" s="29"/>
      <c r="E130" s="29"/>
      <c r="F130" s="29"/>
      <c r="G130" s="29" t="str">
        <f>IF(账面数[[#This Row],[货号]]="","",SUMIFS(盘点数[盘点数],盘点数[货号],货号))</f>
        <v/>
      </c>
      <c r="H130" s="29" t="str">
        <f>IFERROR(账面数[[#This Row],[盘点数]]-账面数[[#This Row],[账面数]],"")</f>
        <v/>
      </c>
      <c r="I130" s="29"/>
      <c r="J130" s="29" t="str">
        <f>IFERROR(账面数[[#This Row],[相差数]]*账面数[[#This Row],[单价]],"")</f>
        <v/>
      </c>
      <c r="K130" s="29"/>
      <c r="L130" s="29" t="str">
        <f>IF(C130="","",IF(COUNTIF(C$7:C130,C130)&gt;1,"重复，请删除","正常"))</f>
        <v/>
      </c>
    </row>
    <row r="131" customHeight="1" spans="3:12">
      <c r="C131" s="29"/>
      <c r="D131" s="29"/>
      <c r="E131" s="29"/>
      <c r="F131" s="29"/>
      <c r="G131" s="29" t="str">
        <f>IF(账面数[[#This Row],[货号]]="","",SUMIFS(盘点数[盘点数],盘点数[货号],货号))</f>
        <v/>
      </c>
      <c r="H131" s="29" t="str">
        <f>IFERROR(账面数[[#This Row],[盘点数]]-账面数[[#This Row],[账面数]],"")</f>
        <v/>
      </c>
      <c r="I131" s="29"/>
      <c r="J131" s="29" t="str">
        <f>IFERROR(账面数[[#This Row],[相差数]]*账面数[[#This Row],[单价]],"")</f>
        <v/>
      </c>
      <c r="K131" s="29"/>
      <c r="L131" s="29" t="str">
        <f>IF(C131="","",IF(COUNTIF(C$7:C131,C131)&gt;1,"重复，请删除","正常"))</f>
        <v/>
      </c>
    </row>
    <row r="132" customHeight="1" spans="3:12">
      <c r="C132" s="29"/>
      <c r="D132" s="29"/>
      <c r="E132" s="29"/>
      <c r="F132" s="29"/>
      <c r="G132" s="29" t="str">
        <f>IF(账面数[[#This Row],[货号]]="","",SUMIFS(盘点数[盘点数],盘点数[货号],货号))</f>
        <v/>
      </c>
      <c r="H132" s="29" t="str">
        <f>IFERROR(账面数[[#This Row],[盘点数]]-账面数[[#This Row],[账面数]],"")</f>
        <v/>
      </c>
      <c r="I132" s="29"/>
      <c r="J132" s="29" t="str">
        <f>IFERROR(账面数[[#This Row],[相差数]]*账面数[[#This Row],[单价]],"")</f>
        <v/>
      </c>
      <c r="K132" s="29"/>
      <c r="L132" s="29" t="str">
        <f>IF(C132="","",IF(COUNTIF(C$7:C132,C132)&gt;1,"重复，请删除","正常"))</f>
        <v/>
      </c>
    </row>
    <row r="133" customHeight="1" spans="3:12">
      <c r="C133" s="29"/>
      <c r="D133" s="29"/>
      <c r="E133" s="29"/>
      <c r="F133" s="29"/>
      <c r="G133" s="29" t="str">
        <f>IF(账面数[[#This Row],[货号]]="","",SUMIFS(盘点数[盘点数],盘点数[货号],货号))</f>
        <v/>
      </c>
      <c r="H133" s="29" t="str">
        <f>IFERROR(账面数[[#This Row],[盘点数]]-账面数[[#This Row],[账面数]],"")</f>
        <v/>
      </c>
      <c r="I133" s="29"/>
      <c r="J133" s="29" t="str">
        <f>IFERROR(账面数[[#This Row],[相差数]]*账面数[[#This Row],[单价]],"")</f>
        <v/>
      </c>
      <c r="K133" s="29"/>
      <c r="L133" s="29" t="str">
        <f>IF(C133="","",IF(COUNTIF(C$7:C133,C133)&gt;1,"重复，请删除","正常"))</f>
        <v/>
      </c>
    </row>
    <row r="134" customHeight="1" spans="3:12">
      <c r="C134" s="29"/>
      <c r="D134" s="29"/>
      <c r="E134" s="29"/>
      <c r="F134" s="29"/>
      <c r="G134" s="29" t="str">
        <f>IF(账面数[[#This Row],[货号]]="","",SUMIFS(盘点数[盘点数],盘点数[货号],货号))</f>
        <v/>
      </c>
      <c r="H134" s="29" t="str">
        <f>IFERROR(账面数[[#This Row],[盘点数]]-账面数[[#This Row],[账面数]],"")</f>
        <v/>
      </c>
      <c r="I134" s="29"/>
      <c r="J134" s="29" t="str">
        <f>IFERROR(账面数[[#This Row],[相差数]]*账面数[[#This Row],[单价]],"")</f>
        <v/>
      </c>
      <c r="K134" s="29"/>
      <c r="L134" s="29" t="str">
        <f>IF(C134="","",IF(COUNTIF(C$7:C134,C134)&gt;1,"重复，请删除","正常"))</f>
        <v/>
      </c>
    </row>
    <row r="135" customHeight="1" spans="3:12">
      <c r="C135" s="29"/>
      <c r="D135" s="29"/>
      <c r="E135" s="29"/>
      <c r="F135" s="29"/>
      <c r="G135" s="29" t="str">
        <f>IF(账面数[[#This Row],[货号]]="","",SUMIFS(盘点数[盘点数],盘点数[货号],货号))</f>
        <v/>
      </c>
      <c r="H135" s="29" t="str">
        <f>IFERROR(账面数[[#This Row],[盘点数]]-账面数[[#This Row],[账面数]],"")</f>
        <v/>
      </c>
      <c r="I135" s="29"/>
      <c r="J135" s="29" t="str">
        <f>IFERROR(账面数[[#This Row],[相差数]]*账面数[[#This Row],[单价]],"")</f>
        <v/>
      </c>
      <c r="K135" s="29"/>
      <c r="L135" s="29" t="str">
        <f>IF(C135="","",IF(COUNTIF(C$7:C135,C135)&gt;1,"重复，请删除","正常"))</f>
        <v/>
      </c>
    </row>
    <row r="136" customHeight="1" spans="3:12">
      <c r="C136" s="29"/>
      <c r="D136" s="29"/>
      <c r="E136" s="29"/>
      <c r="F136" s="29"/>
      <c r="G136" s="29" t="str">
        <f>IF(账面数[[#This Row],[货号]]="","",SUMIFS(盘点数[盘点数],盘点数[货号],货号))</f>
        <v/>
      </c>
      <c r="H136" s="29" t="str">
        <f>IFERROR(账面数[[#This Row],[盘点数]]-账面数[[#This Row],[账面数]],"")</f>
        <v/>
      </c>
      <c r="I136" s="29"/>
      <c r="J136" s="29" t="str">
        <f>IFERROR(账面数[[#This Row],[相差数]]*账面数[[#This Row],[单价]],"")</f>
        <v/>
      </c>
      <c r="K136" s="29"/>
      <c r="L136" s="29" t="str">
        <f>IF(C136="","",IF(COUNTIF(C$7:C136,C136)&gt;1,"重复，请删除","正常"))</f>
        <v/>
      </c>
    </row>
    <row r="137" customHeight="1" spans="3:12">
      <c r="C137" s="29"/>
      <c r="D137" s="29"/>
      <c r="E137" s="29"/>
      <c r="F137" s="29"/>
      <c r="G137" s="29" t="str">
        <f>IF(账面数[[#This Row],[货号]]="","",SUMIFS(盘点数[盘点数],盘点数[货号],货号))</f>
        <v/>
      </c>
      <c r="H137" s="29" t="str">
        <f>IFERROR(账面数[[#This Row],[盘点数]]-账面数[[#This Row],[账面数]],"")</f>
        <v/>
      </c>
      <c r="I137" s="29"/>
      <c r="J137" s="29" t="str">
        <f>IFERROR(账面数[[#This Row],[相差数]]*账面数[[#This Row],[单价]],"")</f>
        <v/>
      </c>
      <c r="K137" s="29"/>
      <c r="L137" s="29" t="str">
        <f>IF(C137="","",IF(COUNTIF(C$7:C137,C137)&gt;1,"重复，请删除","正常"))</f>
        <v/>
      </c>
    </row>
    <row r="138" customHeight="1" spans="3:12">
      <c r="C138" s="29"/>
      <c r="D138" s="29"/>
      <c r="E138" s="29"/>
      <c r="F138" s="29"/>
      <c r="G138" s="29" t="str">
        <f>IF(账面数[[#This Row],[货号]]="","",SUMIFS(盘点数[盘点数],盘点数[货号],货号))</f>
        <v/>
      </c>
      <c r="H138" s="29" t="str">
        <f>IFERROR(账面数[[#This Row],[盘点数]]-账面数[[#This Row],[账面数]],"")</f>
        <v/>
      </c>
      <c r="I138" s="29"/>
      <c r="J138" s="29" t="str">
        <f>IFERROR(账面数[[#This Row],[相差数]]*账面数[[#This Row],[单价]],"")</f>
        <v/>
      </c>
      <c r="K138" s="29"/>
      <c r="L138" s="29" t="str">
        <f>IF(C138="","",IF(COUNTIF(C$7:C138,C138)&gt;1,"重复，请删除","正常"))</f>
        <v/>
      </c>
    </row>
    <row r="139" customHeight="1" spans="3:12">
      <c r="C139" s="29"/>
      <c r="D139" s="29"/>
      <c r="E139" s="29"/>
      <c r="F139" s="29"/>
      <c r="G139" s="29" t="str">
        <f>IF(账面数[[#This Row],[货号]]="","",SUMIFS(盘点数[盘点数],盘点数[货号],货号))</f>
        <v/>
      </c>
      <c r="H139" s="29" t="str">
        <f>IFERROR(账面数[[#This Row],[盘点数]]-账面数[[#This Row],[账面数]],"")</f>
        <v/>
      </c>
      <c r="I139" s="29"/>
      <c r="J139" s="29" t="str">
        <f>IFERROR(账面数[[#This Row],[相差数]]*账面数[[#This Row],[单价]],"")</f>
        <v/>
      </c>
      <c r="K139" s="29"/>
      <c r="L139" s="29" t="str">
        <f>IF(C139="","",IF(COUNTIF(C$7:C139,C139)&gt;1,"重复，请删除","正常"))</f>
        <v/>
      </c>
    </row>
    <row r="140" customHeight="1" spans="3:12">
      <c r="C140" s="29"/>
      <c r="D140" s="29"/>
      <c r="E140" s="29"/>
      <c r="F140" s="29"/>
      <c r="G140" s="29" t="str">
        <f>IF(账面数[[#This Row],[货号]]="","",SUMIFS(盘点数[盘点数],盘点数[货号],货号))</f>
        <v/>
      </c>
      <c r="H140" s="29" t="str">
        <f>IFERROR(账面数[[#This Row],[盘点数]]-账面数[[#This Row],[账面数]],"")</f>
        <v/>
      </c>
      <c r="I140" s="29"/>
      <c r="J140" s="29" t="str">
        <f>IFERROR(账面数[[#This Row],[相差数]]*账面数[[#This Row],[单价]],"")</f>
        <v/>
      </c>
      <c r="K140" s="29"/>
      <c r="L140" s="29" t="str">
        <f>IF(C140="","",IF(COUNTIF(C$7:C140,C140)&gt;1,"重复，请删除","正常"))</f>
        <v/>
      </c>
    </row>
    <row r="141" customHeight="1" spans="3:12">
      <c r="C141" s="29"/>
      <c r="D141" s="29"/>
      <c r="E141" s="29"/>
      <c r="F141" s="29"/>
      <c r="G141" s="29" t="str">
        <f>IF(账面数[[#This Row],[货号]]="","",SUMIFS(盘点数[盘点数],盘点数[货号],货号))</f>
        <v/>
      </c>
      <c r="H141" s="29" t="str">
        <f>IFERROR(账面数[[#This Row],[盘点数]]-账面数[[#This Row],[账面数]],"")</f>
        <v/>
      </c>
      <c r="I141" s="29"/>
      <c r="J141" s="29" t="str">
        <f>IFERROR(账面数[[#This Row],[相差数]]*账面数[[#This Row],[单价]],"")</f>
        <v/>
      </c>
      <c r="K141" s="29"/>
      <c r="L141" s="29" t="str">
        <f>IF(C141="","",IF(COUNTIF(C$7:C141,C141)&gt;1,"重复，请删除","正常"))</f>
        <v/>
      </c>
    </row>
    <row r="142" customHeight="1" spans="3:12">
      <c r="C142" s="29"/>
      <c r="D142" s="29"/>
      <c r="E142" s="29"/>
      <c r="F142" s="29"/>
      <c r="G142" s="29" t="str">
        <f>IF(账面数[[#This Row],[货号]]="","",SUMIFS(盘点数[盘点数],盘点数[货号],货号))</f>
        <v/>
      </c>
      <c r="H142" s="29" t="str">
        <f>IFERROR(账面数[[#This Row],[盘点数]]-账面数[[#This Row],[账面数]],"")</f>
        <v/>
      </c>
      <c r="I142" s="29"/>
      <c r="J142" s="29" t="str">
        <f>IFERROR(账面数[[#This Row],[相差数]]*账面数[[#This Row],[单价]],"")</f>
        <v/>
      </c>
      <c r="K142" s="29"/>
      <c r="L142" s="29" t="str">
        <f>IF(C142="","",IF(COUNTIF(C$7:C142,C142)&gt;1,"重复，请删除","正常"))</f>
        <v/>
      </c>
    </row>
    <row r="143" customHeight="1" spans="3:12">
      <c r="C143" s="29"/>
      <c r="D143" s="29"/>
      <c r="E143" s="29"/>
      <c r="F143" s="29"/>
      <c r="G143" s="29" t="str">
        <f>IF(账面数[[#This Row],[货号]]="","",SUMIFS(盘点数[盘点数],盘点数[货号],货号))</f>
        <v/>
      </c>
      <c r="H143" s="29" t="str">
        <f>IFERROR(账面数[[#This Row],[盘点数]]-账面数[[#This Row],[账面数]],"")</f>
        <v/>
      </c>
      <c r="I143" s="29"/>
      <c r="J143" s="29" t="str">
        <f>IFERROR(账面数[[#This Row],[相差数]]*账面数[[#This Row],[单价]],"")</f>
        <v/>
      </c>
      <c r="K143" s="29"/>
      <c r="L143" s="29" t="str">
        <f>IF(C143="","",IF(COUNTIF(C$7:C143,C143)&gt;1,"重复，请删除","正常"))</f>
        <v/>
      </c>
    </row>
    <row r="144" customHeight="1" spans="3:12">
      <c r="C144" s="29"/>
      <c r="D144" s="29"/>
      <c r="E144" s="29"/>
      <c r="F144" s="29"/>
      <c r="G144" s="29" t="str">
        <f>IF(账面数[[#This Row],[货号]]="","",SUMIFS(盘点数[盘点数],盘点数[货号],货号))</f>
        <v/>
      </c>
      <c r="H144" s="29" t="str">
        <f>IFERROR(账面数[[#This Row],[盘点数]]-账面数[[#This Row],[账面数]],"")</f>
        <v/>
      </c>
      <c r="I144" s="29"/>
      <c r="J144" s="29" t="str">
        <f>IFERROR(账面数[[#This Row],[相差数]]*账面数[[#This Row],[单价]],"")</f>
        <v/>
      </c>
      <c r="K144" s="29"/>
      <c r="L144" s="29" t="str">
        <f>IF(C144="","",IF(COUNTIF(C$7:C144,C144)&gt;1,"重复，请删除","正常"))</f>
        <v/>
      </c>
    </row>
    <row r="145" customHeight="1" spans="3:12">
      <c r="C145" s="29"/>
      <c r="D145" s="29"/>
      <c r="E145" s="29"/>
      <c r="F145" s="29"/>
      <c r="G145" s="29" t="str">
        <f>IF(账面数[[#This Row],[货号]]="","",SUMIFS(盘点数[盘点数],盘点数[货号],货号))</f>
        <v/>
      </c>
      <c r="H145" s="29" t="str">
        <f>IFERROR(账面数[[#This Row],[盘点数]]-账面数[[#This Row],[账面数]],"")</f>
        <v/>
      </c>
      <c r="I145" s="29"/>
      <c r="J145" s="29" t="str">
        <f>IFERROR(账面数[[#This Row],[相差数]]*账面数[[#This Row],[单价]],"")</f>
        <v/>
      </c>
      <c r="K145" s="29"/>
      <c r="L145" s="29" t="str">
        <f>IF(C145="","",IF(COUNTIF(C$7:C145,C145)&gt;1,"重复，请删除","正常"))</f>
        <v/>
      </c>
    </row>
    <row r="146" customHeight="1" spans="3:12">
      <c r="C146" s="29"/>
      <c r="D146" s="29"/>
      <c r="E146" s="29"/>
      <c r="F146" s="29"/>
      <c r="G146" s="29" t="str">
        <f>IF(账面数[[#This Row],[货号]]="","",SUMIFS(盘点数[盘点数],盘点数[货号],货号))</f>
        <v/>
      </c>
      <c r="H146" s="29" t="str">
        <f>IFERROR(账面数[[#This Row],[盘点数]]-账面数[[#This Row],[账面数]],"")</f>
        <v/>
      </c>
      <c r="I146" s="29"/>
      <c r="J146" s="29" t="str">
        <f>IFERROR(账面数[[#This Row],[相差数]]*账面数[[#This Row],[单价]],"")</f>
        <v/>
      </c>
      <c r="K146" s="29"/>
      <c r="L146" s="29" t="str">
        <f>IF(C146="","",IF(COUNTIF(C$7:C146,C146)&gt;1,"重复，请删除","正常"))</f>
        <v/>
      </c>
    </row>
    <row r="147" customHeight="1" spans="3:12">
      <c r="C147" s="29"/>
      <c r="D147" s="29"/>
      <c r="E147" s="29"/>
      <c r="F147" s="29"/>
      <c r="G147" s="29" t="str">
        <f>IF(账面数[[#This Row],[货号]]="","",SUMIFS(盘点数[盘点数],盘点数[货号],货号))</f>
        <v/>
      </c>
      <c r="H147" s="29" t="str">
        <f>IFERROR(账面数[[#This Row],[盘点数]]-账面数[[#This Row],[账面数]],"")</f>
        <v/>
      </c>
      <c r="I147" s="29"/>
      <c r="J147" s="29" t="str">
        <f>IFERROR(账面数[[#This Row],[相差数]]*账面数[[#This Row],[单价]],"")</f>
        <v/>
      </c>
      <c r="K147" s="29"/>
      <c r="L147" s="29" t="str">
        <f>IF(C147="","",IF(COUNTIF(C$7:C147,C147)&gt;1,"重复，请删除","正常"))</f>
        <v/>
      </c>
    </row>
    <row r="148" customHeight="1" spans="3:12">
      <c r="C148" s="29"/>
      <c r="D148" s="29"/>
      <c r="E148" s="29"/>
      <c r="F148" s="29"/>
      <c r="G148" s="29" t="str">
        <f>IF(账面数[[#This Row],[货号]]="","",SUMIFS(盘点数[盘点数],盘点数[货号],货号))</f>
        <v/>
      </c>
      <c r="H148" s="29" t="str">
        <f>IFERROR(账面数[[#This Row],[盘点数]]-账面数[[#This Row],[账面数]],"")</f>
        <v/>
      </c>
      <c r="I148" s="29"/>
      <c r="J148" s="29" t="str">
        <f>IFERROR(账面数[[#This Row],[相差数]]*账面数[[#This Row],[单价]],"")</f>
        <v/>
      </c>
      <c r="K148" s="29"/>
      <c r="L148" s="29" t="str">
        <f>IF(C148="","",IF(COUNTIF(C$7:C148,C148)&gt;1,"重复，请删除","正常"))</f>
        <v/>
      </c>
    </row>
    <row r="149" customHeight="1" spans="3:12">
      <c r="C149" s="29"/>
      <c r="D149" s="29"/>
      <c r="E149" s="29"/>
      <c r="F149" s="29"/>
      <c r="G149" s="29" t="str">
        <f>IF(账面数[[#This Row],[货号]]="","",SUMIFS(盘点数[盘点数],盘点数[货号],货号))</f>
        <v/>
      </c>
      <c r="H149" s="29" t="str">
        <f>IFERROR(账面数[[#This Row],[盘点数]]-账面数[[#This Row],[账面数]],"")</f>
        <v/>
      </c>
      <c r="I149" s="29"/>
      <c r="J149" s="29" t="str">
        <f>IFERROR(账面数[[#This Row],[相差数]]*账面数[[#This Row],[单价]],"")</f>
        <v/>
      </c>
      <c r="K149" s="29"/>
      <c r="L149" s="29" t="str">
        <f>IF(C149="","",IF(COUNTIF(C$7:C149,C149)&gt;1,"重复，请删除","正常"))</f>
        <v/>
      </c>
    </row>
    <row r="150" customHeight="1" spans="3:12">
      <c r="C150" s="29"/>
      <c r="D150" s="29"/>
      <c r="E150" s="29"/>
      <c r="F150" s="29"/>
      <c r="G150" s="29" t="str">
        <f>IF(账面数[[#This Row],[货号]]="","",SUMIFS(盘点数[盘点数],盘点数[货号],货号))</f>
        <v/>
      </c>
      <c r="H150" s="29" t="str">
        <f>IFERROR(账面数[[#This Row],[盘点数]]-账面数[[#This Row],[账面数]],"")</f>
        <v/>
      </c>
      <c r="I150" s="29"/>
      <c r="J150" s="29" t="str">
        <f>IFERROR(账面数[[#This Row],[相差数]]*账面数[[#This Row],[单价]],"")</f>
        <v/>
      </c>
      <c r="K150" s="29"/>
      <c r="L150" s="29" t="str">
        <f>IF(C150="","",IF(COUNTIF(C$7:C150,C150)&gt;1,"重复，请删除","正常"))</f>
        <v/>
      </c>
    </row>
    <row r="151" customHeight="1" spans="3:12">
      <c r="C151" s="29"/>
      <c r="D151" s="29"/>
      <c r="E151" s="29"/>
      <c r="F151" s="29"/>
      <c r="G151" s="29" t="str">
        <f>IF(账面数[[#This Row],[货号]]="","",SUMIFS(盘点数[盘点数],盘点数[货号],货号))</f>
        <v/>
      </c>
      <c r="H151" s="29" t="str">
        <f>IFERROR(账面数[[#This Row],[盘点数]]-账面数[[#This Row],[账面数]],"")</f>
        <v/>
      </c>
      <c r="I151" s="29"/>
      <c r="J151" s="29" t="str">
        <f>IFERROR(账面数[[#This Row],[相差数]]*账面数[[#This Row],[单价]],"")</f>
        <v/>
      </c>
      <c r="K151" s="29"/>
      <c r="L151" s="29" t="str">
        <f>IF(C151="","",IF(COUNTIF(C$7:C151,C151)&gt;1,"重复，请删除","正常"))</f>
        <v/>
      </c>
    </row>
    <row r="152" customHeight="1" spans="3:12">
      <c r="C152" s="29"/>
      <c r="D152" s="29"/>
      <c r="E152" s="29"/>
      <c r="F152" s="29"/>
      <c r="G152" s="29" t="str">
        <f>IF(账面数[[#This Row],[货号]]="","",SUMIFS(盘点数[盘点数],盘点数[货号],货号))</f>
        <v/>
      </c>
      <c r="H152" s="29" t="str">
        <f>IFERROR(账面数[[#This Row],[盘点数]]-账面数[[#This Row],[账面数]],"")</f>
        <v/>
      </c>
      <c r="I152" s="29"/>
      <c r="J152" s="29" t="str">
        <f>IFERROR(账面数[[#This Row],[相差数]]*账面数[[#This Row],[单价]],"")</f>
        <v/>
      </c>
      <c r="K152" s="29"/>
      <c r="L152" s="29" t="str">
        <f>IF(C152="","",IF(COUNTIF(C$7:C152,C152)&gt;1,"重复，请删除","正常"))</f>
        <v/>
      </c>
    </row>
    <row r="153" customHeight="1" spans="3:12">
      <c r="C153" s="29"/>
      <c r="D153" s="29"/>
      <c r="E153" s="29"/>
      <c r="F153" s="29"/>
      <c r="G153" s="29" t="str">
        <f>IF(账面数[[#This Row],[货号]]="","",SUMIFS(盘点数[盘点数],盘点数[货号],货号))</f>
        <v/>
      </c>
      <c r="H153" s="29" t="str">
        <f>IFERROR(账面数[[#This Row],[盘点数]]-账面数[[#This Row],[账面数]],"")</f>
        <v/>
      </c>
      <c r="I153" s="29"/>
      <c r="J153" s="29" t="str">
        <f>IFERROR(账面数[[#This Row],[相差数]]*账面数[[#This Row],[单价]],"")</f>
        <v/>
      </c>
      <c r="K153" s="29"/>
      <c r="L153" s="29" t="str">
        <f>IF(C153="","",IF(COUNTIF(C$7:C153,C153)&gt;1,"重复，请删除","正常"))</f>
        <v/>
      </c>
    </row>
    <row r="154" customHeight="1" spans="3:12">
      <c r="C154" s="29"/>
      <c r="D154" s="29"/>
      <c r="E154" s="29"/>
      <c r="F154" s="29"/>
      <c r="G154" s="29" t="str">
        <f>IF(账面数[[#This Row],[货号]]="","",SUMIFS(盘点数[盘点数],盘点数[货号],货号))</f>
        <v/>
      </c>
      <c r="H154" s="29" t="str">
        <f>IFERROR(账面数[[#This Row],[盘点数]]-账面数[[#This Row],[账面数]],"")</f>
        <v/>
      </c>
      <c r="I154" s="29"/>
      <c r="J154" s="29" t="str">
        <f>IFERROR(账面数[[#This Row],[相差数]]*账面数[[#This Row],[单价]],"")</f>
        <v/>
      </c>
      <c r="K154" s="29"/>
      <c r="L154" s="29" t="str">
        <f>IF(C154="","",IF(COUNTIF(C$7:C154,C154)&gt;1,"重复，请删除","正常"))</f>
        <v/>
      </c>
    </row>
    <row r="155" customHeight="1" spans="3:12">
      <c r="C155" s="29"/>
      <c r="D155" s="29"/>
      <c r="E155" s="29"/>
      <c r="F155" s="29"/>
      <c r="G155" s="29" t="str">
        <f>IF(账面数[[#This Row],[货号]]="","",SUMIFS(盘点数[盘点数],盘点数[货号],货号))</f>
        <v/>
      </c>
      <c r="H155" s="29" t="str">
        <f>IFERROR(账面数[[#This Row],[盘点数]]-账面数[[#This Row],[账面数]],"")</f>
        <v/>
      </c>
      <c r="I155" s="29"/>
      <c r="J155" s="29" t="str">
        <f>IFERROR(账面数[[#This Row],[相差数]]*账面数[[#This Row],[单价]],"")</f>
        <v/>
      </c>
      <c r="K155" s="29"/>
      <c r="L155" s="29" t="str">
        <f>IF(C155="","",IF(COUNTIF(C$7:C155,C155)&gt;1,"重复，请删除","正常"))</f>
        <v/>
      </c>
    </row>
    <row r="156" customHeight="1" spans="3:12">
      <c r="C156" s="29"/>
      <c r="D156" s="29"/>
      <c r="E156" s="29"/>
      <c r="F156" s="29"/>
      <c r="G156" s="29" t="str">
        <f>IF(账面数[[#This Row],[货号]]="","",SUMIFS(盘点数[盘点数],盘点数[货号],货号))</f>
        <v/>
      </c>
      <c r="H156" s="29" t="str">
        <f>IFERROR(账面数[[#This Row],[盘点数]]-账面数[[#This Row],[账面数]],"")</f>
        <v/>
      </c>
      <c r="I156" s="29"/>
      <c r="J156" s="29" t="str">
        <f>IFERROR(账面数[[#This Row],[相差数]]*账面数[[#This Row],[单价]],"")</f>
        <v/>
      </c>
      <c r="K156" s="29"/>
      <c r="L156" s="29" t="str">
        <f>IF(C156="","",IF(COUNTIF(C$7:C156,C156)&gt;1,"重复，请删除","正常"))</f>
        <v/>
      </c>
    </row>
    <row r="157" customHeight="1" spans="3:12">
      <c r="C157" s="29"/>
      <c r="D157" s="29"/>
      <c r="E157" s="29"/>
      <c r="F157" s="29"/>
      <c r="G157" s="29" t="str">
        <f>IF(账面数[[#This Row],[货号]]="","",SUMIFS(盘点数[盘点数],盘点数[货号],货号))</f>
        <v/>
      </c>
      <c r="H157" s="29" t="str">
        <f>IFERROR(账面数[[#This Row],[盘点数]]-账面数[[#This Row],[账面数]],"")</f>
        <v/>
      </c>
      <c r="I157" s="29"/>
      <c r="J157" s="29" t="str">
        <f>IFERROR(账面数[[#This Row],[相差数]]*账面数[[#This Row],[单价]],"")</f>
        <v/>
      </c>
      <c r="K157" s="29"/>
      <c r="L157" s="29" t="str">
        <f>IF(C157="","",IF(COUNTIF(C$7:C157,C157)&gt;1,"重复，请删除","正常"))</f>
        <v/>
      </c>
    </row>
    <row r="158" customHeight="1" spans="3:12">
      <c r="C158" s="29"/>
      <c r="D158" s="29"/>
      <c r="E158" s="29"/>
      <c r="F158" s="29"/>
      <c r="G158" s="29" t="str">
        <f>IF(账面数[[#This Row],[货号]]="","",SUMIFS(盘点数[盘点数],盘点数[货号],货号))</f>
        <v/>
      </c>
      <c r="H158" s="29" t="str">
        <f>IFERROR(账面数[[#This Row],[盘点数]]-账面数[[#This Row],[账面数]],"")</f>
        <v/>
      </c>
      <c r="I158" s="29"/>
      <c r="J158" s="29" t="str">
        <f>IFERROR(账面数[[#This Row],[相差数]]*账面数[[#This Row],[单价]],"")</f>
        <v/>
      </c>
      <c r="K158" s="29"/>
      <c r="L158" s="29" t="str">
        <f>IF(C158="","",IF(COUNTIF(C$7:C158,C158)&gt;1,"重复，请删除","正常"))</f>
        <v/>
      </c>
    </row>
    <row r="159" customHeight="1" spans="3:12">
      <c r="C159" s="29"/>
      <c r="D159" s="29"/>
      <c r="E159" s="29"/>
      <c r="F159" s="29"/>
      <c r="G159" s="29" t="str">
        <f>IF(账面数[[#This Row],[货号]]="","",SUMIFS(盘点数[盘点数],盘点数[货号],货号))</f>
        <v/>
      </c>
      <c r="H159" s="29" t="str">
        <f>IFERROR(账面数[[#This Row],[盘点数]]-账面数[[#This Row],[账面数]],"")</f>
        <v/>
      </c>
      <c r="I159" s="29"/>
      <c r="J159" s="29" t="str">
        <f>IFERROR(账面数[[#This Row],[相差数]]*账面数[[#This Row],[单价]],"")</f>
        <v/>
      </c>
      <c r="K159" s="29"/>
      <c r="L159" s="29" t="str">
        <f>IF(C159="","",IF(COUNTIF(C$7:C159,C159)&gt;1,"重复，请删除","正常"))</f>
        <v/>
      </c>
    </row>
    <row r="160" customHeight="1" spans="3:12">
      <c r="C160" s="29"/>
      <c r="D160" s="29"/>
      <c r="E160" s="29"/>
      <c r="F160" s="29"/>
      <c r="G160" s="29" t="str">
        <f>IF(账面数[[#This Row],[货号]]="","",SUMIFS(盘点数[盘点数],盘点数[货号],货号))</f>
        <v/>
      </c>
      <c r="H160" s="29" t="str">
        <f>IFERROR(账面数[[#This Row],[盘点数]]-账面数[[#This Row],[账面数]],"")</f>
        <v/>
      </c>
      <c r="I160" s="29"/>
      <c r="J160" s="29" t="str">
        <f>IFERROR(账面数[[#This Row],[相差数]]*账面数[[#This Row],[单价]],"")</f>
        <v/>
      </c>
      <c r="K160" s="29"/>
      <c r="L160" s="29" t="str">
        <f>IF(C160="","",IF(COUNTIF(C$7:C160,C160)&gt;1,"重复，请删除","正常"))</f>
        <v/>
      </c>
    </row>
    <row r="161" customHeight="1" spans="3:12">
      <c r="C161" s="29"/>
      <c r="D161" s="29"/>
      <c r="E161" s="29"/>
      <c r="F161" s="29"/>
      <c r="G161" s="29" t="str">
        <f>IF(账面数[[#This Row],[货号]]="","",SUMIFS(盘点数[盘点数],盘点数[货号],货号))</f>
        <v/>
      </c>
      <c r="H161" s="29" t="str">
        <f>IFERROR(账面数[[#This Row],[盘点数]]-账面数[[#This Row],[账面数]],"")</f>
        <v/>
      </c>
      <c r="I161" s="29"/>
      <c r="J161" s="29" t="str">
        <f>IFERROR(账面数[[#This Row],[相差数]]*账面数[[#This Row],[单价]],"")</f>
        <v/>
      </c>
      <c r="K161" s="29"/>
      <c r="L161" s="29" t="str">
        <f>IF(C161="","",IF(COUNTIF(C$7:C161,C161)&gt;1,"重复，请删除","正常"))</f>
        <v/>
      </c>
    </row>
    <row r="162" customHeight="1" spans="3:12">
      <c r="C162" s="29"/>
      <c r="D162" s="29"/>
      <c r="E162" s="29"/>
      <c r="F162" s="29"/>
      <c r="G162" s="29" t="str">
        <f>IF(账面数[[#This Row],[货号]]="","",SUMIFS(盘点数[盘点数],盘点数[货号],货号))</f>
        <v/>
      </c>
      <c r="H162" s="29" t="str">
        <f>IFERROR(账面数[[#This Row],[盘点数]]-账面数[[#This Row],[账面数]],"")</f>
        <v/>
      </c>
      <c r="I162" s="29"/>
      <c r="J162" s="29" t="str">
        <f>IFERROR(账面数[[#This Row],[相差数]]*账面数[[#This Row],[单价]],"")</f>
        <v/>
      </c>
      <c r="K162" s="29"/>
      <c r="L162" s="29" t="str">
        <f>IF(C162="","",IF(COUNTIF(C$7:C162,C162)&gt;1,"重复，请删除","正常"))</f>
        <v/>
      </c>
    </row>
    <row r="163" customHeight="1" spans="3:12">
      <c r="C163" s="29"/>
      <c r="D163" s="29"/>
      <c r="E163" s="29"/>
      <c r="F163" s="29"/>
      <c r="G163" s="29" t="str">
        <f>IF(账面数[[#This Row],[货号]]="","",SUMIFS(盘点数[盘点数],盘点数[货号],货号))</f>
        <v/>
      </c>
      <c r="H163" s="29" t="str">
        <f>IFERROR(账面数[[#This Row],[盘点数]]-账面数[[#This Row],[账面数]],"")</f>
        <v/>
      </c>
      <c r="I163" s="29"/>
      <c r="J163" s="29" t="str">
        <f>IFERROR(账面数[[#This Row],[相差数]]*账面数[[#This Row],[单价]],"")</f>
        <v/>
      </c>
      <c r="K163" s="29"/>
      <c r="L163" s="29" t="str">
        <f>IF(C163="","",IF(COUNTIF(C$7:C163,C163)&gt;1,"重复，请删除","正常"))</f>
        <v/>
      </c>
    </row>
    <row r="164" customHeight="1" spans="3:12">
      <c r="C164" s="29"/>
      <c r="D164" s="29"/>
      <c r="E164" s="29"/>
      <c r="F164" s="29"/>
      <c r="G164" s="29" t="str">
        <f>IF(账面数[[#This Row],[货号]]="","",SUMIFS(盘点数[盘点数],盘点数[货号],货号))</f>
        <v/>
      </c>
      <c r="H164" s="29" t="str">
        <f>IFERROR(账面数[[#This Row],[盘点数]]-账面数[[#This Row],[账面数]],"")</f>
        <v/>
      </c>
      <c r="I164" s="29"/>
      <c r="J164" s="29" t="str">
        <f>IFERROR(账面数[[#This Row],[相差数]]*账面数[[#This Row],[单价]],"")</f>
        <v/>
      </c>
      <c r="K164" s="29"/>
      <c r="L164" s="29" t="str">
        <f>IF(C164="","",IF(COUNTIF(C$7:C164,C164)&gt;1,"重复，请删除","正常"))</f>
        <v/>
      </c>
    </row>
    <row r="165" customHeight="1" spans="3:12">
      <c r="C165" s="29"/>
      <c r="D165" s="29"/>
      <c r="E165" s="29"/>
      <c r="F165" s="29"/>
      <c r="G165" s="29" t="str">
        <f>IF(账面数[[#This Row],[货号]]="","",SUMIFS(盘点数[盘点数],盘点数[货号],货号))</f>
        <v/>
      </c>
      <c r="H165" s="29" t="str">
        <f>IFERROR(账面数[[#This Row],[盘点数]]-账面数[[#This Row],[账面数]],"")</f>
        <v/>
      </c>
      <c r="I165" s="29"/>
      <c r="J165" s="29" t="str">
        <f>IFERROR(账面数[[#This Row],[相差数]]*账面数[[#This Row],[单价]],"")</f>
        <v/>
      </c>
      <c r="K165" s="29"/>
      <c r="L165" s="29" t="str">
        <f>IF(C165="","",IF(COUNTIF(C$7:C165,C165)&gt;1,"重复，请删除","正常"))</f>
        <v/>
      </c>
    </row>
    <row r="166" customHeight="1" spans="3:12">
      <c r="C166" s="29"/>
      <c r="D166" s="29"/>
      <c r="E166" s="29"/>
      <c r="F166" s="29"/>
      <c r="G166" s="29" t="str">
        <f>IF(账面数[[#This Row],[货号]]="","",SUMIFS(盘点数[盘点数],盘点数[货号],货号))</f>
        <v/>
      </c>
      <c r="H166" s="29" t="str">
        <f>IFERROR(账面数[[#This Row],[盘点数]]-账面数[[#This Row],[账面数]],"")</f>
        <v/>
      </c>
      <c r="I166" s="29"/>
      <c r="J166" s="29" t="str">
        <f>IFERROR(账面数[[#This Row],[相差数]]*账面数[[#This Row],[单价]],"")</f>
        <v/>
      </c>
      <c r="K166" s="29"/>
      <c r="L166" s="29" t="str">
        <f>IF(C166="","",IF(COUNTIF(C$7:C166,C166)&gt;1,"重复，请删除","正常"))</f>
        <v/>
      </c>
    </row>
    <row r="167" customHeight="1" spans="3:12">
      <c r="C167" s="29"/>
      <c r="D167" s="29"/>
      <c r="E167" s="29"/>
      <c r="F167" s="29"/>
      <c r="G167" s="29" t="str">
        <f>IF(账面数[[#This Row],[货号]]="","",SUMIFS(盘点数[盘点数],盘点数[货号],货号))</f>
        <v/>
      </c>
      <c r="H167" s="29" t="str">
        <f>IFERROR(账面数[[#This Row],[盘点数]]-账面数[[#This Row],[账面数]],"")</f>
        <v/>
      </c>
      <c r="I167" s="29"/>
      <c r="J167" s="29" t="str">
        <f>IFERROR(账面数[[#This Row],[相差数]]*账面数[[#This Row],[单价]],"")</f>
        <v/>
      </c>
      <c r="K167" s="29"/>
      <c r="L167" s="29" t="str">
        <f>IF(C167="","",IF(COUNTIF(C$7:C167,C167)&gt;1,"重复，请删除","正常"))</f>
        <v/>
      </c>
    </row>
    <row r="168" customHeight="1" spans="3:12">
      <c r="C168" s="29"/>
      <c r="D168" s="29"/>
      <c r="E168" s="29"/>
      <c r="F168" s="29"/>
      <c r="G168" s="29" t="str">
        <f>IF(账面数[[#This Row],[货号]]="","",SUMIFS(盘点数[盘点数],盘点数[货号],货号))</f>
        <v/>
      </c>
      <c r="H168" s="29" t="str">
        <f>IFERROR(账面数[[#This Row],[盘点数]]-账面数[[#This Row],[账面数]],"")</f>
        <v/>
      </c>
      <c r="I168" s="29"/>
      <c r="J168" s="29" t="str">
        <f>IFERROR(账面数[[#This Row],[相差数]]*账面数[[#This Row],[单价]],"")</f>
        <v/>
      </c>
      <c r="K168" s="29"/>
      <c r="L168" s="29" t="str">
        <f>IF(C168="","",IF(COUNTIF(C$7:C168,C168)&gt;1,"重复，请删除","正常"))</f>
        <v/>
      </c>
    </row>
    <row r="169" customHeight="1" spans="3:12">
      <c r="C169" s="29"/>
      <c r="D169" s="29"/>
      <c r="E169" s="29"/>
      <c r="F169" s="29"/>
      <c r="G169" s="29" t="str">
        <f>IF(账面数[[#This Row],[货号]]="","",SUMIFS(盘点数[盘点数],盘点数[货号],货号))</f>
        <v/>
      </c>
      <c r="H169" s="29" t="str">
        <f>IFERROR(账面数[[#This Row],[盘点数]]-账面数[[#This Row],[账面数]],"")</f>
        <v/>
      </c>
      <c r="I169" s="29"/>
      <c r="J169" s="29" t="str">
        <f>IFERROR(账面数[[#This Row],[相差数]]*账面数[[#This Row],[单价]],"")</f>
        <v/>
      </c>
      <c r="K169" s="29"/>
      <c r="L169" s="29" t="str">
        <f>IF(C169="","",IF(COUNTIF(C$7:C169,C169)&gt;1,"重复，请删除","正常"))</f>
        <v/>
      </c>
    </row>
    <row r="170" customHeight="1" spans="3:12">
      <c r="C170" s="29"/>
      <c r="D170" s="29"/>
      <c r="E170" s="29"/>
      <c r="F170" s="29"/>
      <c r="G170" s="29" t="str">
        <f>IF(账面数[[#This Row],[货号]]="","",SUMIFS(盘点数[盘点数],盘点数[货号],货号))</f>
        <v/>
      </c>
      <c r="H170" s="29" t="str">
        <f>IFERROR(账面数[[#This Row],[盘点数]]-账面数[[#This Row],[账面数]],"")</f>
        <v/>
      </c>
      <c r="I170" s="29"/>
      <c r="J170" s="29" t="str">
        <f>IFERROR(账面数[[#This Row],[相差数]]*账面数[[#This Row],[单价]],"")</f>
        <v/>
      </c>
      <c r="K170" s="29"/>
      <c r="L170" s="29" t="str">
        <f>IF(C170="","",IF(COUNTIF(C$7:C170,C170)&gt;1,"重复，请删除","正常"))</f>
        <v/>
      </c>
    </row>
    <row r="171" customHeight="1" spans="3:12">
      <c r="C171" s="29"/>
      <c r="D171" s="29"/>
      <c r="E171" s="29"/>
      <c r="F171" s="29"/>
      <c r="G171" s="29" t="str">
        <f>IF(账面数[[#This Row],[货号]]="","",SUMIFS(盘点数[盘点数],盘点数[货号],货号))</f>
        <v/>
      </c>
      <c r="H171" s="29" t="str">
        <f>IFERROR(账面数[[#This Row],[盘点数]]-账面数[[#This Row],[账面数]],"")</f>
        <v/>
      </c>
      <c r="I171" s="29"/>
      <c r="J171" s="29" t="str">
        <f>IFERROR(账面数[[#This Row],[相差数]]*账面数[[#This Row],[单价]],"")</f>
        <v/>
      </c>
      <c r="K171" s="29"/>
      <c r="L171" s="29" t="str">
        <f>IF(C171="","",IF(COUNTIF(C$7:C171,C171)&gt;1,"重复，请删除","正常"))</f>
        <v/>
      </c>
    </row>
    <row r="172" customHeight="1" spans="3:12">
      <c r="C172" s="29"/>
      <c r="D172" s="29"/>
      <c r="E172" s="29"/>
      <c r="F172" s="29"/>
      <c r="G172" s="29" t="str">
        <f>IF(账面数[[#This Row],[货号]]="","",SUMIFS(盘点数[盘点数],盘点数[货号],货号))</f>
        <v/>
      </c>
      <c r="H172" s="29" t="str">
        <f>IFERROR(账面数[[#This Row],[盘点数]]-账面数[[#This Row],[账面数]],"")</f>
        <v/>
      </c>
      <c r="I172" s="29"/>
      <c r="J172" s="29" t="str">
        <f>IFERROR(账面数[[#This Row],[相差数]]*账面数[[#This Row],[单价]],"")</f>
        <v/>
      </c>
      <c r="K172" s="29"/>
      <c r="L172" s="29" t="str">
        <f>IF(C172="","",IF(COUNTIF(C$7:C172,C172)&gt;1,"重复，请删除","正常"))</f>
        <v/>
      </c>
    </row>
    <row r="173" customHeight="1" spans="3:12">
      <c r="C173" s="29"/>
      <c r="D173" s="29"/>
      <c r="E173" s="29"/>
      <c r="F173" s="29"/>
      <c r="G173" s="29" t="str">
        <f>IF(账面数[[#This Row],[货号]]="","",SUMIFS(盘点数[盘点数],盘点数[货号],货号))</f>
        <v/>
      </c>
      <c r="H173" s="29" t="str">
        <f>IFERROR(账面数[[#This Row],[盘点数]]-账面数[[#This Row],[账面数]],"")</f>
        <v/>
      </c>
      <c r="I173" s="29"/>
      <c r="J173" s="29" t="str">
        <f>IFERROR(账面数[[#This Row],[相差数]]*账面数[[#This Row],[单价]],"")</f>
        <v/>
      </c>
      <c r="K173" s="29"/>
      <c r="L173" s="29" t="str">
        <f>IF(C173="","",IF(COUNTIF(C$7:C173,C173)&gt;1,"重复，请删除","正常"))</f>
        <v/>
      </c>
    </row>
    <row r="174" customHeight="1" spans="3:12">
      <c r="C174" s="29"/>
      <c r="D174" s="29"/>
      <c r="E174" s="29"/>
      <c r="F174" s="29"/>
      <c r="G174" s="29" t="str">
        <f>IF(账面数[[#This Row],[货号]]="","",SUMIFS(盘点数[盘点数],盘点数[货号],货号))</f>
        <v/>
      </c>
      <c r="H174" s="29" t="str">
        <f>IFERROR(账面数[[#This Row],[盘点数]]-账面数[[#This Row],[账面数]],"")</f>
        <v/>
      </c>
      <c r="I174" s="29"/>
      <c r="J174" s="29" t="str">
        <f>IFERROR(账面数[[#This Row],[相差数]]*账面数[[#This Row],[单价]],"")</f>
        <v/>
      </c>
      <c r="K174" s="29"/>
      <c r="L174" s="29" t="str">
        <f>IF(C174="","",IF(COUNTIF(C$7:C174,C174)&gt;1,"重复，请删除","正常"))</f>
        <v/>
      </c>
    </row>
    <row r="175" customHeight="1" spans="3:12">
      <c r="C175" s="29"/>
      <c r="D175" s="29"/>
      <c r="E175" s="29"/>
      <c r="F175" s="29"/>
      <c r="G175" s="29" t="str">
        <f>IF(账面数[[#This Row],[货号]]="","",SUMIFS(盘点数[盘点数],盘点数[货号],货号))</f>
        <v/>
      </c>
      <c r="H175" s="29" t="str">
        <f>IFERROR(账面数[[#This Row],[盘点数]]-账面数[[#This Row],[账面数]],"")</f>
        <v/>
      </c>
      <c r="I175" s="29"/>
      <c r="J175" s="29" t="str">
        <f>IFERROR(账面数[[#This Row],[相差数]]*账面数[[#This Row],[单价]],"")</f>
        <v/>
      </c>
      <c r="K175" s="29"/>
      <c r="L175" s="29" t="str">
        <f>IF(C175="","",IF(COUNTIF(C$7:C175,C175)&gt;1,"重复，请删除","正常"))</f>
        <v/>
      </c>
    </row>
    <row r="176" customHeight="1" spans="3:12">
      <c r="C176" s="29"/>
      <c r="D176" s="29"/>
      <c r="E176" s="29"/>
      <c r="F176" s="29"/>
      <c r="G176" s="29" t="str">
        <f>IF(账面数[[#This Row],[货号]]="","",SUMIFS(盘点数[盘点数],盘点数[货号],货号))</f>
        <v/>
      </c>
      <c r="H176" s="29" t="str">
        <f>IFERROR(账面数[[#This Row],[盘点数]]-账面数[[#This Row],[账面数]],"")</f>
        <v/>
      </c>
      <c r="I176" s="29"/>
      <c r="J176" s="29" t="str">
        <f>IFERROR(账面数[[#This Row],[相差数]]*账面数[[#This Row],[单价]],"")</f>
        <v/>
      </c>
      <c r="K176" s="29"/>
      <c r="L176" s="29" t="str">
        <f>IF(C176="","",IF(COUNTIF(C$7:C176,C176)&gt;1,"重复，请删除","正常"))</f>
        <v/>
      </c>
    </row>
    <row r="177" customHeight="1" spans="3:12">
      <c r="C177" s="29"/>
      <c r="D177" s="29"/>
      <c r="E177" s="29"/>
      <c r="F177" s="29"/>
      <c r="G177" s="29" t="str">
        <f>IF(账面数[[#This Row],[货号]]="","",SUMIFS(盘点数[盘点数],盘点数[货号],货号))</f>
        <v/>
      </c>
      <c r="H177" s="29" t="str">
        <f>IFERROR(账面数[[#This Row],[盘点数]]-账面数[[#This Row],[账面数]],"")</f>
        <v/>
      </c>
      <c r="I177" s="29"/>
      <c r="J177" s="29" t="str">
        <f>IFERROR(账面数[[#This Row],[相差数]]*账面数[[#This Row],[单价]],"")</f>
        <v/>
      </c>
      <c r="K177" s="29"/>
      <c r="L177" s="29" t="str">
        <f>IF(C177="","",IF(COUNTIF(C$7:C177,C177)&gt;1,"重复，请删除","正常"))</f>
        <v/>
      </c>
    </row>
    <row r="178" customHeight="1" spans="3:12">
      <c r="C178" s="29"/>
      <c r="D178" s="29"/>
      <c r="E178" s="29"/>
      <c r="F178" s="29"/>
      <c r="G178" s="29" t="str">
        <f>IF(账面数[[#This Row],[货号]]="","",SUMIFS(盘点数[盘点数],盘点数[货号],货号))</f>
        <v/>
      </c>
      <c r="H178" s="29" t="str">
        <f>IFERROR(账面数[[#This Row],[盘点数]]-账面数[[#This Row],[账面数]],"")</f>
        <v/>
      </c>
      <c r="I178" s="29"/>
      <c r="J178" s="29" t="str">
        <f>IFERROR(账面数[[#This Row],[相差数]]*账面数[[#This Row],[单价]],"")</f>
        <v/>
      </c>
      <c r="K178" s="29"/>
      <c r="L178" s="29" t="str">
        <f>IF(C178="","",IF(COUNTIF(C$7:C178,C178)&gt;1,"重复，请删除","正常"))</f>
        <v/>
      </c>
    </row>
    <row r="179" customHeight="1" spans="3:12">
      <c r="C179" s="29"/>
      <c r="D179" s="29"/>
      <c r="E179" s="29"/>
      <c r="F179" s="29"/>
      <c r="G179" s="29" t="str">
        <f>IF(账面数[[#This Row],[货号]]="","",SUMIFS(盘点数[盘点数],盘点数[货号],货号))</f>
        <v/>
      </c>
      <c r="H179" s="29" t="str">
        <f>IFERROR(账面数[[#This Row],[盘点数]]-账面数[[#This Row],[账面数]],"")</f>
        <v/>
      </c>
      <c r="I179" s="29"/>
      <c r="J179" s="29" t="str">
        <f>IFERROR(账面数[[#This Row],[相差数]]*账面数[[#This Row],[单价]],"")</f>
        <v/>
      </c>
      <c r="K179" s="29"/>
      <c r="L179" s="29" t="str">
        <f>IF(C179="","",IF(COUNTIF(C$7:C179,C179)&gt;1,"重复，请删除","正常"))</f>
        <v/>
      </c>
    </row>
    <row r="180" customHeight="1" spans="3:12">
      <c r="C180" s="29"/>
      <c r="D180" s="29"/>
      <c r="E180" s="29"/>
      <c r="F180" s="29"/>
      <c r="G180" s="29" t="str">
        <f>IF(账面数[[#This Row],[货号]]="","",SUMIFS(盘点数[盘点数],盘点数[货号],货号))</f>
        <v/>
      </c>
      <c r="H180" s="29" t="str">
        <f>IFERROR(账面数[[#This Row],[盘点数]]-账面数[[#This Row],[账面数]],"")</f>
        <v/>
      </c>
      <c r="I180" s="29"/>
      <c r="J180" s="29" t="str">
        <f>IFERROR(账面数[[#This Row],[相差数]]*账面数[[#This Row],[单价]],"")</f>
        <v/>
      </c>
      <c r="K180" s="29"/>
      <c r="L180" s="29" t="str">
        <f>IF(C180="","",IF(COUNTIF(C$7:C180,C180)&gt;1,"重复，请删除","正常"))</f>
        <v/>
      </c>
    </row>
    <row r="181" customHeight="1" spans="3:12">
      <c r="C181" s="29"/>
      <c r="D181" s="29"/>
      <c r="E181" s="29"/>
      <c r="F181" s="29"/>
      <c r="G181" s="29" t="str">
        <f>IF(账面数[[#This Row],[货号]]="","",SUMIFS(盘点数[盘点数],盘点数[货号],货号))</f>
        <v/>
      </c>
      <c r="H181" s="29" t="str">
        <f>IFERROR(账面数[[#This Row],[盘点数]]-账面数[[#This Row],[账面数]],"")</f>
        <v/>
      </c>
      <c r="I181" s="29"/>
      <c r="J181" s="29" t="str">
        <f>IFERROR(账面数[[#This Row],[相差数]]*账面数[[#This Row],[单价]],"")</f>
        <v/>
      </c>
      <c r="K181" s="29"/>
      <c r="L181" s="29" t="str">
        <f>IF(C181="","",IF(COUNTIF(C$7:C181,C181)&gt;1,"重复，请删除","正常"))</f>
        <v/>
      </c>
    </row>
    <row r="182" customHeight="1" spans="3:12">
      <c r="C182" s="29"/>
      <c r="D182" s="29"/>
      <c r="E182" s="29"/>
      <c r="F182" s="29"/>
      <c r="G182" s="29" t="str">
        <f>IF(账面数[[#This Row],[货号]]="","",SUMIFS(盘点数[盘点数],盘点数[货号],货号))</f>
        <v/>
      </c>
      <c r="H182" s="29" t="str">
        <f>IFERROR(账面数[[#This Row],[盘点数]]-账面数[[#This Row],[账面数]],"")</f>
        <v/>
      </c>
      <c r="I182" s="29"/>
      <c r="J182" s="29" t="str">
        <f>IFERROR(账面数[[#This Row],[相差数]]*账面数[[#This Row],[单价]],"")</f>
        <v/>
      </c>
      <c r="K182" s="29"/>
      <c r="L182" s="29" t="str">
        <f>IF(C182="","",IF(COUNTIF(C$7:C182,C182)&gt;1,"重复，请删除","正常"))</f>
        <v/>
      </c>
    </row>
    <row r="183" customHeight="1" spans="3:12">
      <c r="C183" s="29"/>
      <c r="D183" s="29"/>
      <c r="E183" s="29"/>
      <c r="F183" s="29"/>
      <c r="G183" s="29" t="str">
        <f>IF(账面数[[#This Row],[货号]]="","",SUMIFS(盘点数[盘点数],盘点数[货号],货号))</f>
        <v/>
      </c>
      <c r="H183" s="29" t="str">
        <f>IFERROR(账面数[[#This Row],[盘点数]]-账面数[[#This Row],[账面数]],"")</f>
        <v/>
      </c>
      <c r="I183" s="29"/>
      <c r="J183" s="29" t="str">
        <f>IFERROR(账面数[[#This Row],[相差数]]*账面数[[#This Row],[单价]],"")</f>
        <v/>
      </c>
      <c r="K183" s="29"/>
      <c r="L183" s="29" t="str">
        <f>IF(C183="","",IF(COUNTIF(C$7:C183,C183)&gt;1,"重复，请删除","正常"))</f>
        <v/>
      </c>
    </row>
    <row r="184" customHeight="1" spans="3:12">
      <c r="C184" s="29"/>
      <c r="D184" s="29"/>
      <c r="E184" s="29"/>
      <c r="F184" s="29"/>
      <c r="G184" s="29" t="str">
        <f>IF(账面数[[#This Row],[货号]]="","",SUMIFS(盘点数[盘点数],盘点数[货号],货号))</f>
        <v/>
      </c>
      <c r="H184" s="29" t="str">
        <f>IFERROR(账面数[[#This Row],[盘点数]]-账面数[[#This Row],[账面数]],"")</f>
        <v/>
      </c>
      <c r="I184" s="29"/>
      <c r="J184" s="29" t="str">
        <f>IFERROR(账面数[[#This Row],[相差数]]*账面数[[#This Row],[单价]],"")</f>
        <v/>
      </c>
      <c r="K184" s="29"/>
      <c r="L184" s="29" t="str">
        <f>IF(C184="","",IF(COUNTIF(C$7:C184,C184)&gt;1,"重复，请删除","正常"))</f>
        <v/>
      </c>
    </row>
    <row r="185" customHeight="1" spans="3:12">
      <c r="C185" s="29"/>
      <c r="D185" s="29"/>
      <c r="E185" s="29"/>
      <c r="F185" s="29"/>
      <c r="G185" s="29" t="str">
        <f>IF(账面数[[#This Row],[货号]]="","",SUMIFS(盘点数[盘点数],盘点数[货号],货号))</f>
        <v/>
      </c>
      <c r="H185" s="29" t="str">
        <f>IFERROR(账面数[[#This Row],[盘点数]]-账面数[[#This Row],[账面数]],"")</f>
        <v/>
      </c>
      <c r="I185" s="29"/>
      <c r="J185" s="29" t="str">
        <f>IFERROR(账面数[[#This Row],[相差数]]*账面数[[#This Row],[单价]],"")</f>
        <v/>
      </c>
      <c r="K185" s="29"/>
      <c r="L185" s="29" t="str">
        <f>IF(C185="","",IF(COUNTIF(C$7:C185,C185)&gt;1,"重复，请删除","正常"))</f>
        <v/>
      </c>
    </row>
    <row r="186" customHeight="1" spans="3:12">
      <c r="C186" s="29"/>
      <c r="D186" s="29"/>
      <c r="E186" s="29"/>
      <c r="F186" s="29"/>
      <c r="G186" s="29" t="str">
        <f>IF(账面数[[#This Row],[货号]]="","",SUMIFS(盘点数[盘点数],盘点数[货号],货号))</f>
        <v/>
      </c>
      <c r="H186" s="29" t="str">
        <f>IFERROR(账面数[[#This Row],[盘点数]]-账面数[[#This Row],[账面数]],"")</f>
        <v/>
      </c>
      <c r="I186" s="29"/>
      <c r="J186" s="29" t="str">
        <f>IFERROR(账面数[[#This Row],[相差数]]*账面数[[#This Row],[单价]],"")</f>
        <v/>
      </c>
      <c r="K186" s="29"/>
      <c r="L186" s="29" t="str">
        <f>IF(C186="","",IF(COUNTIF(C$7:C186,C186)&gt;1,"重复，请删除","正常"))</f>
        <v/>
      </c>
    </row>
    <row r="187" customHeight="1" spans="3:12">
      <c r="C187" s="29"/>
      <c r="D187" s="29"/>
      <c r="E187" s="29"/>
      <c r="F187" s="29"/>
      <c r="G187" s="29" t="str">
        <f>IF(账面数[[#This Row],[货号]]="","",SUMIFS(盘点数[盘点数],盘点数[货号],货号))</f>
        <v/>
      </c>
      <c r="H187" s="29" t="str">
        <f>IFERROR(账面数[[#This Row],[盘点数]]-账面数[[#This Row],[账面数]],"")</f>
        <v/>
      </c>
      <c r="I187" s="29"/>
      <c r="J187" s="29" t="str">
        <f>IFERROR(账面数[[#This Row],[相差数]]*账面数[[#This Row],[单价]],"")</f>
        <v/>
      </c>
      <c r="K187" s="29"/>
      <c r="L187" s="29" t="str">
        <f>IF(C187="","",IF(COUNTIF(C$7:C187,C187)&gt;1,"重复，请删除","正常"))</f>
        <v/>
      </c>
    </row>
    <row r="188" customHeight="1" spans="3:12">
      <c r="C188" s="29"/>
      <c r="D188" s="29"/>
      <c r="E188" s="29"/>
      <c r="F188" s="29"/>
      <c r="G188" s="29" t="str">
        <f>IF(账面数[[#This Row],[货号]]="","",SUMIFS(盘点数[盘点数],盘点数[货号],货号))</f>
        <v/>
      </c>
      <c r="H188" s="29" t="str">
        <f>IFERROR(账面数[[#This Row],[盘点数]]-账面数[[#This Row],[账面数]],"")</f>
        <v/>
      </c>
      <c r="I188" s="29"/>
      <c r="J188" s="29" t="str">
        <f>IFERROR(账面数[[#This Row],[相差数]]*账面数[[#This Row],[单价]],"")</f>
        <v/>
      </c>
      <c r="K188" s="29"/>
      <c r="L188" s="29" t="str">
        <f>IF(C188="","",IF(COUNTIF(C$7:C188,C188)&gt;1,"重复，请删除","正常"))</f>
        <v/>
      </c>
    </row>
    <row r="189" customHeight="1" spans="3:12">
      <c r="C189" s="29"/>
      <c r="D189" s="29"/>
      <c r="E189" s="29"/>
      <c r="F189" s="29"/>
      <c r="G189" s="29" t="str">
        <f>IF(账面数[[#This Row],[货号]]="","",SUMIFS(盘点数[盘点数],盘点数[货号],货号))</f>
        <v/>
      </c>
      <c r="H189" s="29" t="str">
        <f>IFERROR(账面数[[#This Row],[盘点数]]-账面数[[#This Row],[账面数]],"")</f>
        <v/>
      </c>
      <c r="I189" s="29"/>
      <c r="J189" s="29" t="str">
        <f>IFERROR(账面数[[#This Row],[相差数]]*账面数[[#This Row],[单价]],"")</f>
        <v/>
      </c>
      <c r="K189" s="29"/>
      <c r="L189" s="29" t="str">
        <f>IF(C189="","",IF(COUNTIF(C$7:C189,C189)&gt;1,"重复，请删除","正常"))</f>
        <v/>
      </c>
    </row>
    <row r="190" customHeight="1" spans="3:12">
      <c r="C190" s="29"/>
      <c r="D190" s="29"/>
      <c r="E190" s="29"/>
      <c r="F190" s="29"/>
      <c r="G190" s="29" t="str">
        <f>IF(账面数[[#This Row],[货号]]="","",SUMIFS(盘点数[盘点数],盘点数[货号],货号))</f>
        <v/>
      </c>
      <c r="H190" s="29" t="str">
        <f>IFERROR(账面数[[#This Row],[盘点数]]-账面数[[#This Row],[账面数]],"")</f>
        <v/>
      </c>
      <c r="I190" s="29"/>
      <c r="J190" s="29" t="str">
        <f>IFERROR(账面数[[#This Row],[相差数]]*账面数[[#This Row],[单价]],"")</f>
        <v/>
      </c>
      <c r="K190" s="29"/>
      <c r="L190" s="29" t="str">
        <f>IF(C190="","",IF(COUNTIF(C$7:C190,C190)&gt;1,"重复，请删除","正常"))</f>
        <v/>
      </c>
    </row>
    <row r="191" customHeight="1" spans="3:12">
      <c r="C191" s="29"/>
      <c r="D191" s="29"/>
      <c r="E191" s="29"/>
      <c r="F191" s="29"/>
      <c r="G191" s="29" t="str">
        <f>IF(账面数[[#This Row],[货号]]="","",SUMIFS(盘点数[盘点数],盘点数[货号],货号))</f>
        <v/>
      </c>
      <c r="H191" s="29" t="str">
        <f>IFERROR(账面数[[#This Row],[盘点数]]-账面数[[#This Row],[账面数]],"")</f>
        <v/>
      </c>
      <c r="I191" s="29"/>
      <c r="J191" s="29" t="str">
        <f>IFERROR(账面数[[#This Row],[相差数]]*账面数[[#This Row],[单价]],"")</f>
        <v/>
      </c>
      <c r="K191" s="29"/>
      <c r="L191" s="29" t="str">
        <f>IF(C191="","",IF(COUNTIF(C$7:C191,C191)&gt;1,"重复，请删除","正常"))</f>
        <v/>
      </c>
    </row>
    <row r="192" customHeight="1" spans="3:12">
      <c r="C192" s="29"/>
      <c r="D192" s="29"/>
      <c r="E192" s="29"/>
      <c r="F192" s="29"/>
      <c r="G192" s="29" t="str">
        <f>IF(账面数[[#This Row],[货号]]="","",SUMIFS(盘点数[盘点数],盘点数[货号],货号))</f>
        <v/>
      </c>
      <c r="H192" s="29" t="str">
        <f>IFERROR(账面数[[#This Row],[盘点数]]-账面数[[#This Row],[账面数]],"")</f>
        <v/>
      </c>
      <c r="I192" s="29"/>
      <c r="J192" s="29" t="str">
        <f>IFERROR(账面数[[#This Row],[相差数]]*账面数[[#This Row],[单价]],"")</f>
        <v/>
      </c>
      <c r="K192" s="29"/>
      <c r="L192" s="29" t="str">
        <f>IF(C192="","",IF(COUNTIF(C$7:C192,C192)&gt;1,"重复，请删除","正常"))</f>
        <v/>
      </c>
    </row>
    <row r="193" customHeight="1" spans="3:12">
      <c r="C193" s="29"/>
      <c r="D193" s="29"/>
      <c r="E193" s="29"/>
      <c r="F193" s="29"/>
      <c r="G193" s="29" t="str">
        <f>IF(账面数[[#This Row],[货号]]="","",SUMIFS(盘点数[盘点数],盘点数[货号],货号))</f>
        <v/>
      </c>
      <c r="H193" s="29" t="str">
        <f>IFERROR(账面数[[#This Row],[盘点数]]-账面数[[#This Row],[账面数]],"")</f>
        <v/>
      </c>
      <c r="I193" s="29"/>
      <c r="J193" s="29" t="str">
        <f>IFERROR(账面数[[#This Row],[相差数]]*账面数[[#This Row],[单价]],"")</f>
        <v/>
      </c>
      <c r="K193" s="29"/>
      <c r="L193" s="29" t="str">
        <f>IF(C193="","",IF(COUNTIF(C$7:C193,C193)&gt;1,"重复，请删除","正常"))</f>
        <v/>
      </c>
    </row>
    <row r="194" customHeight="1" spans="3:12">
      <c r="C194" s="29"/>
      <c r="D194" s="29"/>
      <c r="E194" s="29"/>
      <c r="F194" s="29"/>
      <c r="G194" s="29" t="str">
        <f>IF(账面数[[#This Row],[货号]]="","",SUMIFS(盘点数[盘点数],盘点数[货号],货号))</f>
        <v/>
      </c>
      <c r="H194" s="29" t="str">
        <f>IFERROR(账面数[[#This Row],[盘点数]]-账面数[[#This Row],[账面数]],"")</f>
        <v/>
      </c>
      <c r="I194" s="29"/>
      <c r="J194" s="29" t="str">
        <f>IFERROR(账面数[[#This Row],[相差数]]*账面数[[#This Row],[单价]],"")</f>
        <v/>
      </c>
      <c r="K194" s="29"/>
      <c r="L194" s="29" t="str">
        <f>IF(C194="","",IF(COUNTIF(C$7:C194,C194)&gt;1,"重复，请删除","正常"))</f>
        <v/>
      </c>
    </row>
    <row r="195" customHeight="1" spans="3:12">
      <c r="C195" s="29"/>
      <c r="D195" s="29"/>
      <c r="E195" s="29"/>
      <c r="F195" s="29"/>
      <c r="G195" s="29" t="str">
        <f>IF(账面数[[#This Row],[货号]]="","",SUMIFS(盘点数[盘点数],盘点数[货号],货号))</f>
        <v/>
      </c>
      <c r="H195" s="29" t="str">
        <f>IFERROR(账面数[[#This Row],[盘点数]]-账面数[[#This Row],[账面数]],"")</f>
        <v/>
      </c>
      <c r="I195" s="29"/>
      <c r="J195" s="29" t="str">
        <f>IFERROR(账面数[[#This Row],[相差数]]*账面数[[#This Row],[单价]],"")</f>
        <v/>
      </c>
      <c r="K195" s="29"/>
      <c r="L195" s="29" t="str">
        <f>IF(C195="","",IF(COUNTIF(C$7:C195,C195)&gt;1,"重复，请删除","正常"))</f>
        <v/>
      </c>
    </row>
    <row r="196" customHeight="1" spans="3:12">
      <c r="C196" s="29"/>
      <c r="D196" s="29"/>
      <c r="E196" s="29"/>
      <c r="F196" s="29"/>
      <c r="G196" s="29" t="str">
        <f>IF(账面数[[#This Row],[货号]]="","",SUMIFS(盘点数[盘点数],盘点数[货号],货号))</f>
        <v/>
      </c>
      <c r="H196" s="29" t="str">
        <f>IFERROR(账面数[[#This Row],[盘点数]]-账面数[[#This Row],[账面数]],"")</f>
        <v/>
      </c>
      <c r="I196" s="29"/>
      <c r="J196" s="29" t="str">
        <f>IFERROR(账面数[[#This Row],[相差数]]*账面数[[#This Row],[单价]],"")</f>
        <v/>
      </c>
      <c r="K196" s="29"/>
      <c r="L196" s="29" t="str">
        <f>IF(C196="","",IF(COUNTIF(C$7:C196,C196)&gt;1,"重复，请删除","正常"))</f>
        <v/>
      </c>
    </row>
    <row r="197" customHeight="1" spans="3:12">
      <c r="C197" s="29"/>
      <c r="D197" s="29"/>
      <c r="E197" s="29"/>
      <c r="F197" s="29"/>
      <c r="G197" s="29" t="str">
        <f>IF(账面数[[#This Row],[货号]]="","",SUMIFS(盘点数[盘点数],盘点数[货号],货号))</f>
        <v/>
      </c>
      <c r="H197" s="29" t="str">
        <f>IFERROR(账面数[[#This Row],[盘点数]]-账面数[[#This Row],[账面数]],"")</f>
        <v/>
      </c>
      <c r="I197" s="29"/>
      <c r="J197" s="29" t="str">
        <f>IFERROR(账面数[[#This Row],[相差数]]*账面数[[#This Row],[单价]],"")</f>
        <v/>
      </c>
      <c r="K197" s="29"/>
      <c r="L197" s="29" t="str">
        <f>IF(C197="","",IF(COUNTIF(C$7:C197,C197)&gt;1,"重复，请删除","正常"))</f>
        <v/>
      </c>
    </row>
    <row r="198" customHeight="1" spans="3:12">
      <c r="C198" s="29"/>
      <c r="D198" s="29"/>
      <c r="E198" s="29"/>
      <c r="F198" s="29"/>
      <c r="G198" s="29" t="str">
        <f>IF(账面数[[#This Row],[货号]]="","",SUMIFS(盘点数[盘点数],盘点数[货号],货号))</f>
        <v/>
      </c>
      <c r="H198" s="29" t="str">
        <f>IFERROR(账面数[[#This Row],[盘点数]]-账面数[[#This Row],[账面数]],"")</f>
        <v/>
      </c>
      <c r="I198" s="29"/>
      <c r="J198" s="29" t="str">
        <f>IFERROR(账面数[[#This Row],[相差数]]*账面数[[#This Row],[单价]],"")</f>
        <v/>
      </c>
      <c r="K198" s="29"/>
      <c r="L198" s="29" t="str">
        <f>IF(C198="","",IF(COUNTIF(C$7:C198,C198)&gt;1,"重复，请删除","正常"))</f>
        <v/>
      </c>
    </row>
    <row r="199" customHeight="1" spans="3:12">
      <c r="C199" s="29"/>
      <c r="D199" s="29"/>
      <c r="E199" s="29"/>
      <c r="F199" s="29"/>
      <c r="G199" s="29" t="str">
        <f>IF(账面数[[#This Row],[货号]]="","",SUMIFS(盘点数[盘点数],盘点数[货号],货号))</f>
        <v/>
      </c>
      <c r="H199" s="29" t="str">
        <f>IFERROR(账面数[[#This Row],[盘点数]]-账面数[[#This Row],[账面数]],"")</f>
        <v/>
      </c>
      <c r="I199" s="29"/>
      <c r="J199" s="29" t="str">
        <f>IFERROR(账面数[[#This Row],[相差数]]*账面数[[#This Row],[单价]],"")</f>
        <v/>
      </c>
      <c r="K199" s="29"/>
      <c r="L199" s="29" t="str">
        <f>IF(C199="","",IF(COUNTIF(C$7:C199,C199)&gt;1,"重复，请删除","正常"))</f>
        <v/>
      </c>
    </row>
    <row r="200" customHeight="1" spans="3:12">
      <c r="C200" s="29"/>
      <c r="D200" s="29"/>
      <c r="E200" s="29"/>
      <c r="F200" s="29"/>
      <c r="G200" s="29" t="str">
        <f>IF(账面数[[#This Row],[货号]]="","",SUMIFS(盘点数[盘点数],盘点数[货号],货号))</f>
        <v/>
      </c>
      <c r="H200" s="29" t="str">
        <f>IFERROR(账面数[[#This Row],[盘点数]]-账面数[[#This Row],[账面数]],"")</f>
        <v/>
      </c>
      <c r="I200" s="29"/>
      <c r="J200" s="29" t="str">
        <f>IFERROR(账面数[[#This Row],[相差数]]*账面数[[#This Row],[单价]],"")</f>
        <v/>
      </c>
      <c r="K200" s="29"/>
      <c r="L200" s="29" t="str">
        <f>IF(C200="","",IF(COUNTIF(C$7:C200,C200)&gt;1,"重复，请删除","正常"))</f>
        <v/>
      </c>
    </row>
    <row r="201" customHeight="1" spans="3:12">
      <c r="C201" s="29"/>
      <c r="D201" s="29"/>
      <c r="E201" s="29"/>
      <c r="F201" s="29"/>
      <c r="G201" s="29" t="str">
        <f>IF(账面数[[#This Row],[货号]]="","",SUMIFS(盘点数[盘点数],盘点数[货号],货号))</f>
        <v/>
      </c>
      <c r="H201" s="29" t="str">
        <f>IFERROR(账面数[[#This Row],[盘点数]]-账面数[[#This Row],[账面数]],"")</f>
        <v/>
      </c>
      <c r="I201" s="29"/>
      <c r="J201" s="29" t="str">
        <f>IFERROR(账面数[[#This Row],[相差数]]*账面数[[#This Row],[单价]],"")</f>
        <v/>
      </c>
      <c r="K201" s="29"/>
      <c r="L201" s="29" t="str">
        <f>IF(C201="","",IF(COUNTIF(C$7:C201,C201)&gt;1,"重复，请删除","正常"))</f>
        <v/>
      </c>
    </row>
    <row r="202" customHeight="1" spans="3:12">
      <c r="C202" s="29"/>
      <c r="D202" s="29"/>
      <c r="E202" s="29"/>
      <c r="F202" s="29"/>
      <c r="G202" s="29" t="str">
        <f>IF(账面数[[#This Row],[货号]]="","",SUMIFS(盘点数[盘点数],盘点数[货号],货号))</f>
        <v/>
      </c>
      <c r="H202" s="29" t="str">
        <f>IFERROR(账面数[[#This Row],[盘点数]]-账面数[[#This Row],[账面数]],"")</f>
        <v/>
      </c>
      <c r="I202" s="29"/>
      <c r="J202" s="29" t="str">
        <f>IFERROR(账面数[[#This Row],[相差数]]*账面数[[#This Row],[单价]],"")</f>
        <v/>
      </c>
      <c r="K202" s="29"/>
      <c r="L202" s="29" t="str">
        <f>IF(C202="","",IF(COUNTIF(C$7:C202,C202)&gt;1,"重复，请删除","正常"))</f>
        <v/>
      </c>
    </row>
    <row r="203" customHeight="1" spans="3:12">
      <c r="C203" s="29"/>
      <c r="D203" s="29"/>
      <c r="E203" s="29"/>
      <c r="F203" s="29"/>
      <c r="G203" s="29" t="str">
        <f>IF(账面数[[#This Row],[货号]]="","",SUMIFS(盘点数[盘点数],盘点数[货号],货号))</f>
        <v/>
      </c>
      <c r="H203" s="29" t="str">
        <f>IFERROR(账面数[[#This Row],[盘点数]]-账面数[[#This Row],[账面数]],"")</f>
        <v/>
      </c>
      <c r="I203" s="29"/>
      <c r="J203" s="29" t="str">
        <f>IFERROR(账面数[[#This Row],[相差数]]*账面数[[#This Row],[单价]],"")</f>
        <v/>
      </c>
      <c r="K203" s="29"/>
      <c r="L203" s="29" t="str">
        <f>IF(C203="","",IF(COUNTIF(C$7:C203,C203)&gt;1,"重复，请删除","正常"))</f>
        <v/>
      </c>
    </row>
    <row r="204" customHeight="1" spans="3:12">
      <c r="C204" s="29"/>
      <c r="D204" s="29"/>
      <c r="E204" s="29"/>
      <c r="F204" s="29"/>
      <c r="G204" s="29" t="str">
        <f>IF(账面数[[#This Row],[货号]]="","",SUMIFS(盘点数[盘点数],盘点数[货号],货号))</f>
        <v/>
      </c>
      <c r="H204" s="29" t="str">
        <f>IFERROR(账面数[[#This Row],[盘点数]]-账面数[[#This Row],[账面数]],"")</f>
        <v/>
      </c>
      <c r="I204" s="29"/>
      <c r="J204" s="29" t="str">
        <f>IFERROR(账面数[[#This Row],[相差数]]*账面数[[#This Row],[单价]],"")</f>
        <v/>
      </c>
      <c r="K204" s="29"/>
      <c r="L204" s="29" t="str">
        <f>IF(C204="","",IF(COUNTIF(C$7:C204,C204)&gt;1,"重复，请删除","正常"))</f>
        <v/>
      </c>
    </row>
    <row r="205" customHeight="1" spans="3:12">
      <c r="C205" s="29"/>
      <c r="D205" s="29"/>
      <c r="E205" s="29"/>
      <c r="F205" s="29"/>
      <c r="G205" s="29" t="str">
        <f>IF(账面数[[#This Row],[货号]]="","",SUMIFS(盘点数[盘点数],盘点数[货号],货号))</f>
        <v/>
      </c>
      <c r="H205" s="29" t="str">
        <f>IFERROR(账面数[[#This Row],[盘点数]]-账面数[[#This Row],[账面数]],"")</f>
        <v/>
      </c>
      <c r="I205" s="29"/>
      <c r="J205" s="29" t="str">
        <f>IFERROR(账面数[[#This Row],[相差数]]*账面数[[#This Row],[单价]],"")</f>
        <v/>
      </c>
      <c r="K205" s="29"/>
      <c r="L205" s="29" t="str">
        <f>IF(C205="","",IF(COUNTIF(C$7:C205,C205)&gt;1,"重复，请删除","正常"))</f>
        <v/>
      </c>
    </row>
    <row r="206" customHeight="1" spans="3:12">
      <c r="C206" s="29"/>
      <c r="D206" s="29"/>
      <c r="E206" s="29"/>
      <c r="F206" s="29"/>
      <c r="G206" s="29" t="str">
        <f>IF(账面数[[#This Row],[货号]]="","",SUMIFS(盘点数[盘点数],盘点数[货号],货号))</f>
        <v/>
      </c>
      <c r="H206" s="29" t="str">
        <f>IFERROR(账面数[[#This Row],[盘点数]]-账面数[[#This Row],[账面数]],"")</f>
        <v/>
      </c>
      <c r="I206" s="29"/>
      <c r="J206" s="29" t="str">
        <f>IFERROR(账面数[[#This Row],[相差数]]*账面数[[#This Row],[单价]],"")</f>
        <v/>
      </c>
      <c r="K206" s="29"/>
      <c r="L206" s="29" t="str">
        <f>IF(C206="","",IF(COUNTIF(C$7:C206,C206)&gt;1,"重复，请删除","正常"))</f>
        <v/>
      </c>
    </row>
    <row r="207" customHeight="1" spans="3:12">
      <c r="C207" s="29"/>
      <c r="D207" s="29"/>
      <c r="E207" s="29"/>
      <c r="F207" s="29"/>
      <c r="G207" s="29" t="str">
        <f>IF(账面数[[#This Row],[货号]]="","",SUMIFS(盘点数[盘点数],盘点数[货号],货号))</f>
        <v/>
      </c>
      <c r="H207" s="29" t="str">
        <f>IFERROR(账面数[[#This Row],[盘点数]]-账面数[[#This Row],[账面数]],"")</f>
        <v/>
      </c>
      <c r="I207" s="29"/>
      <c r="J207" s="29" t="str">
        <f>IFERROR(账面数[[#This Row],[相差数]]*账面数[[#This Row],[单价]],"")</f>
        <v/>
      </c>
      <c r="K207" s="29"/>
      <c r="L207" s="29" t="str">
        <f>IF(C207="","",IF(COUNTIF(C$7:C207,C207)&gt;1,"重复，请删除","正常"))</f>
        <v/>
      </c>
    </row>
    <row r="208" customHeight="1" spans="3:12">
      <c r="C208" s="29"/>
      <c r="D208" s="29"/>
      <c r="E208" s="29"/>
      <c r="F208" s="29"/>
      <c r="G208" s="29" t="str">
        <f>IF(账面数[[#This Row],[货号]]="","",SUMIFS(盘点数[盘点数],盘点数[货号],货号))</f>
        <v/>
      </c>
      <c r="H208" s="29" t="str">
        <f>IFERROR(账面数[[#This Row],[盘点数]]-账面数[[#This Row],[账面数]],"")</f>
        <v/>
      </c>
      <c r="I208" s="29"/>
      <c r="J208" s="29" t="str">
        <f>IFERROR(账面数[[#This Row],[相差数]]*账面数[[#This Row],[单价]],"")</f>
        <v/>
      </c>
      <c r="K208" s="29"/>
      <c r="L208" s="29" t="str">
        <f>IF(C208="","",IF(COUNTIF(C$7:C208,C208)&gt;1,"重复，请删除","正常"))</f>
        <v/>
      </c>
    </row>
    <row r="209" customHeight="1" spans="3:12">
      <c r="C209" s="29"/>
      <c r="D209" s="29"/>
      <c r="E209" s="29"/>
      <c r="F209" s="29"/>
      <c r="G209" s="29" t="str">
        <f>IF(账面数[[#This Row],[货号]]="","",SUMIFS(盘点数[盘点数],盘点数[货号],货号))</f>
        <v/>
      </c>
      <c r="H209" s="29" t="str">
        <f>IFERROR(账面数[[#This Row],[盘点数]]-账面数[[#This Row],[账面数]],"")</f>
        <v/>
      </c>
      <c r="I209" s="29"/>
      <c r="J209" s="29" t="str">
        <f>IFERROR(账面数[[#This Row],[相差数]]*账面数[[#This Row],[单价]],"")</f>
        <v/>
      </c>
      <c r="K209" s="29"/>
      <c r="L209" s="29" t="str">
        <f>IF(C209="","",IF(COUNTIF(C$7:C209,C209)&gt;1,"重复，请删除","正常"))</f>
        <v/>
      </c>
    </row>
    <row r="210" customHeight="1" spans="3:12">
      <c r="C210" s="29"/>
      <c r="D210" s="29"/>
      <c r="E210" s="29"/>
      <c r="F210" s="29"/>
      <c r="G210" s="29" t="str">
        <f>IF(账面数[[#This Row],[货号]]="","",SUMIFS(盘点数[盘点数],盘点数[货号],货号))</f>
        <v/>
      </c>
      <c r="H210" s="29" t="str">
        <f>IFERROR(账面数[[#This Row],[盘点数]]-账面数[[#This Row],[账面数]],"")</f>
        <v/>
      </c>
      <c r="I210" s="29"/>
      <c r="J210" s="29" t="str">
        <f>IFERROR(账面数[[#This Row],[相差数]]*账面数[[#This Row],[单价]],"")</f>
        <v/>
      </c>
      <c r="K210" s="29"/>
      <c r="L210" s="29" t="str">
        <f>IF(C210="","",IF(COUNTIF(C$7:C210,C210)&gt;1,"重复，请删除","正常"))</f>
        <v/>
      </c>
    </row>
    <row r="211" customHeight="1" spans="3:12">
      <c r="C211" s="29"/>
      <c r="D211" s="29"/>
      <c r="E211" s="29"/>
      <c r="F211" s="29"/>
      <c r="G211" s="29" t="str">
        <f>IF(账面数[[#This Row],[货号]]="","",SUMIFS(盘点数[盘点数],盘点数[货号],货号))</f>
        <v/>
      </c>
      <c r="H211" s="29" t="str">
        <f>IFERROR(账面数[[#This Row],[盘点数]]-账面数[[#This Row],[账面数]],"")</f>
        <v/>
      </c>
      <c r="I211" s="29"/>
      <c r="J211" s="29" t="str">
        <f>IFERROR(账面数[[#This Row],[相差数]]*账面数[[#This Row],[单价]],"")</f>
        <v/>
      </c>
      <c r="K211" s="29"/>
      <c r="L211" s="29" t="str">
        <f>IF(C211="","",IF(COUNTIF(C$7:C211,C211)&gt;1,"重复，请删除","正常"))</f>
        <v/>
      </c>
    </row>
    <row r="212" customHeight="1" spans="3:12">
      <c r="C212" s="29"/>
      <c r="D212" s="29"/>
      <c r="E212" s="29"/>
      <c r="F212" s="29"/>
      <c r="G212" s="29" t="str">
        <f>IF(账面数[[#This Row],[货号]]="","",SUMIFS(盘点数[盘点数],盘点数[货号],货号))</f>
        <v/>
      </c>
      <c r="H212" s="29" t="str">
        <f>IFERROR(账面数[[#This Row],[盘点数]]-账面数[[#This Row],[账面数]],"")</f>
        <v/>
      </c>
      <c r="I212" s="29"/>
      <c r="J212" s="29" t="str">
        <f>IFERROR(账面数[[#This Row],[相差数]]*账面数[[#This Row],[单价]],"")</f>
        <v/>
      </c>
      <c r="K212" s="29"/>
      <c r="L212" s="29" t="str">
        <f>IF(C212="","",IF(COUNTIF(C$7:C212,C212)&gt;1,"重复，请删除","正常"))</f>
        <v/>
      </c>
    </row>
    <row r="213" customHeight="1" spans="3:12">
      <c r="C213" s="29"/>
      <c r="D213" s="29"/>
      <c r="E213" s="29"/>
      <c r="F213" s="29"/>
      <c r="G213" s="29" t="str">
        <f>IF(账面数[[#This Row],[货号]]="","",SUMIFS(盘点数[盘点数],盘点数[货号],货号))</f>
        <v/>
      </c>
      <c r="H213" s="29" t="str">
        <f>IFERROR(账面数[[#This Row],[盘点数]]-账面数[[#This Row],[账面数]],"")</f>
        <v/>
      </c>
      <c r="I213" s="29"/>
      <c r="J213" s="29" t="str">
        <f>IFERROR(账面数[[#This Row],[相差数]]*账面数[[#This Row],[单价]],"")</f>
        <v/>
      </c>
      <c r="K213" s="29"/>
      <c r="L213" s="29" t="str">
        <f>IF(C213="","",IF(COUNTIF(C$7:C213,C213)&gt;1,"重复，请删除","正常"))</f>
        <v/>
      </c>
    </row>
    <row r="214" customHeight="1" spans="3:12">
      <c r="C214" s="29"/>
      <c r="D214" s="29"/>
      <c r="E214" s="29"/>
      <c r="F214" s="29"/>
      <c r="G214" s="29" t="str">
        <f>IF(账面数[[#This Row],[货号]]="","",SUMIFS(盘点数[盘点数],盘点数[货号],货号))</f>
        <v/>
      </c>
      <c r="H214" s="29" t="str">
        <f>IFERROR(账面数[[#This Row],[盘点数]]-账面数[[#This Row],[账面数]],"")</f>
        <v/>
      </c>
      <c r="I214" s="29"/>
      <c r="J214" s="29" t="str">
        <f>IFERROR(账面数[[#This Row],[相差数]]*账面数[[#This Row],[单价]],"")</f>
        <v/>
      </c>
      <c r="K214" s="29"/>
      <c r="L214" s="29" t="str">
        <f>IF(C214="","",IF(COUNTIF(C$7:C214,C214)&gt;1,"重复，请删除","正常"))</f>
        <v/>
      </c>
    </row>
    <row r="215" customHeight="1" spans="3:12">
      <c r="C215" s="29"/>
      <c r="D215" s="29"/>
      <c r="E215" s="29"/>
      <c r="F215" s="29"/>
      <c r="G215" s="29" t="str">
        <f>IF(账面数[[#This Row],[货号]]="","",SUMIFS(盘点数[盘点数],盘点数[货号],货号))</f>
        <v/>
      </c>
      <c r="H215" s="29" t="str">
        <f>IFERROR(账面数[[#This Row],[盘点数]]-账面数[[#This Row],[账面数]],"")</f>
        <v/>
      </c>
      <c r="I215" s="29"/>
      <c r="J215" s="29" t="str">
        <f>IFERROR(账面数[[#This Row],[相差数]]*账面数[[#This Row],[单价]],"")</f>
        <v/>
      </c>
      <c r="K215" s="29"/>
      <c r="L215" s="29" t="str">
        <f>IF(C215="","",IF(COUNTIF(C$7:C215,C215)&gt;1,"重复，请删除","正常"))</f>
        <v/>
      </c>
    </row>
    <row r="216" customHeight="1" spans="3:12">
      <c r="C216" s="29"/>
      <c r="D216" s="29"/>
      <c r="E216" s="29"/>
      <c r="F216" s="29"/>
      <c r="G216" s="29" t="str">
        <f>IF(账面数[[#This Row],[货号]]="","",SUMIFS(盘点数[盘点数],盘点数[货号],货号))</f>
        <v/>
      </c>
      <c r="H216" s="29" t="str">
        <f>IFERROR(账面数[[#This Row],[盘点数]]-账面数[[#This Row],[账面数]],"")</f>
        <v/>
      </c>
      <c r="I216" s="29"/>
      <c r="J216" s="29" t="str">
        <f>IFERROR(账面数[[#This Row],[相差数]]*账面数[[#This Row],[单价]],"")</f>
        <v/>
      </c>
      <c r="K216" s="29"/>
      <c r="L216" s="29" t="str">
        <f>IF(C216="","",IF(COUNTIF(C$7:C216,C216)&gt;1,"重复，请删除","正常"))</f>
        <v/>
      </c>
    </row>
    <row r="217" customHeight="1" spans="3:12">
      <c r="C217" s="29"/>
      <c r="D217" s="29"/>
      <c r="E217" s="29"/>
      <c r="F217" s="29"/>
      <c r="G217" s="29" t="str">
        <f>IF(账面数[[#This Row],[货号]]="","",SUMIFS(盘点数[盘点数],盘点数[货号],货号))</f>
        <v/>
      </c>
      <c r="H217" s="29" t="str">
        <f>IFERROR(账面数[[#This Row],[盘点数]]-账面数[[#This Row],[账面数]],"")</f>
        <v/>
      </c>
      <c r="I217" s="29"/>
      <c r="J217" s="29" t="str">
        <f>IFERROR(账面数[[#This Row],[相差数]]*账面数[[#This Row],[单价]],"")</f>
        <v/>
      </c>
      <c r="K217" s="29"/>
      <c r="L217" s="29" t="str">
        <f>IF(C217="","",IF(COUNTIF(C$7:C217,C217)&gt;1,"重复，请删除","正常"))</f>
        <v/>
      </c>
    </row>
    <row r="218" customHeight="1" spans="3:12">
      <c r="C218" s="29"/>
      <c r="D218" s="29"/>
      <c r="E218" s="29"/>
      <c r="F218" s="29"/>
      <c r="G218" s="29" t="str">
        <f>IF(账面数[[#This Row],[货号]]="","",SUMIFS(盘点数[盘点数],盘点数[货号],货号))</f>
        <v/>
      </c>
      <c r="H218" s="29" t="str">
        <f>IFERROR(账面数[[#This Row],[盘点数]]-账面数[[#This Row],[账面数]],"")</f>
        <v/>
      </c>
      <c r="I218" s="29"/>
      <c r="J218" s="29" t="str">
        <f>IFERROR(账面数[[#This Row],[相差数]]*账面数[[#This Row],[单价]],"")</f>
        <v/>
      </c>
      <c r="K218" s="29"/>
      <c r="L218" s="29" t="str">
        <f>IF(C218="","",IF(COUNTIF(C$7:C218,C218)&gt;1,"重复，请删除","正常"))</f>
        <v/>
      </c>
    </row>
    <row r="219" customHeight="1" spans="3:12">
      <c r="C219" s="29"/>
      <c r="D219" s="29"/>
      <c r="E219" s="29"/>
      <c r="F219" s="29"/>
      <c r="G219" s="29" t="str">
        <f>IF(账面数[[#This Row],[货号]]="","",SUMIFS(盘点数[盘点数],盘点数[货号],货号))</f>
        <v/>
      </c>
      <c r="H219" s="29" t="str">
        <f>IFERROR(账面数[[#This Row],[盘点数]]-账面数[[#This Row],[账面数]],"")</f>
        <v/>
      </c>
      <c r="I219" s="29"/>
      <c r="J219" s="29" t="str">
        <f>IFERROR(账面数[[#This Row],[相差数]]*账面数[[#This Row],[单价]],"")</f>
        <v/>
      </c>
      <c r="K219" s="29"/>
      <c r="L219" s="29" t="str">
        <f>IF(C219="","",IF(COUNTIF(C$7:C219,C219)&gt;1,"重复，请删除","正常"))</f>
        <v/>
      </c>
    </row>
    <row r="220" customHeight="1" spans="3:12">
      <c r="C220" s="29"/>
      <c r="D220" s="29"/>
      <c r="E220" s="29"/>
      <c r="F220" s="29"/>
      <c r="G220" s="29" t="str">
        <f>IF(账面数[[#This Row],[货号]]="","",SUMIFS(盘点数[盘点数],盘点数[货号],货号))</f>
        <v/>
      </c>
      <c r="H220" s="29" t="str">
        <f>IFERROR(账面数[[#This Row],[盘点数]]-账面数[[#This Row],[账面数]],"")</f>
        <v/>
      </c>
      <c r="I220" s="29"/>
      <c r="J220" s="29" t="str">
        <f>IFERROR(账面数[[#This Row],[相差数]]*账面数[[#This Row],[单价]],"")</f>
        <v/>
      </c>
      <c r="K220" s="29"/>
      <c r="L220" s="29" t="str">
        <f>IF(C220="","",IF(COUNTIF(C$7:C220,C220)&gt;1,"重复，请删除","正常"))</f>
        <v/>
      </c>
    </row>
    <row r="221" customHeight="1" spans="3:12">
      <c r="C221" s="29"/>
      <c r="D221" s="29"/>
      <c r="E221" s="29"/>
      <c r="F221" s="29"/>
      <c r="G221" s="29" t="str">
        <f>IF(账面数[[#This Row],[货号]]="","",SUMIFS(盘点数[盘点数],盘点数[货号],货号))</f>
        <v/>
      </c>
      <c r="H221" s="29" t="str">
        <f>IFERROR(账面数[[#This Row],[盘点数]]-账面数[[#This Row],[账面数]],"")</f>
        <v/>
      </c>
      <c r="I221" s="29"/>
      <c r="J221" s="29" t="str">
        <f>IFERROR(账面数[[#This Row],[相差数]]*账面数[[#This Row],[单价]],"")</f>
        <v/>
      </c>
      <c r="K221" s="29"/>
      <c r="L221" s="29" t="str">
        <f>IF(C221="","",IF(COUNTIF(C$7:C221,C221)&gt;1,"重复，请删除","正常"))</f>
        <v/>
      </c>
    </row>
    <row r="222" customHeight="1" spans="3:12">
      <c r="C222" s="29"/>
      <c r="D222" s="29"/>
      <c r="E222" s="29"/>
      <c r="F222" s="29"/>
      <c r="G222" s="29" t="str">
        <f>IF(账面数[[#This Row],[货号]]="","",SUMIFS(盘点数[盘点数],盘点数[货号],货号))</f>
        <v/>
      </c>
      <c r="H222" s="29" t="str">
        <f>IFERROR(账面数[[#This Row],[盘点数]]-账面数[[#This Row],[账面数]],"")</f>
        <v/>
      </c>
      <c r="I222" s="29"/>
      <c r="J222" s="29" t="str">
        <f>IFERROR(账面数[[#This Row],[相差数]]*账面数[[#This Row],[单价]],"")</f>
        <v/>
      </c>
      <c r="K222" s="29"/>
      <c r="L222" s="29" t="str">
        <f>IF(C222="","",IF(COUNTIF(C$7:C222,C222)&gt;1,"重复，请删除","正常"))</f>
        <v/>
      </c>
    </row>
    <row r="223" customHeight="1" spans="3:12">
      <c r="C223" s="29"/>
      <c r="D223" s="29"/>
      <c r="E223" s="29"/>
      <c r="F223" s="29"/>
      <c r="G223" s="29" t="str">
        <f>IF(账面数[[#This Row],[货号]]="","",SUMIFS(盘点数[盘点数],盘点数[货号],货号))</f>
        <v/>
      </c>
      <c r="H223" s="29" t="str">
        <f>IFERROR(账面数[[#This Row],[盘点数]]-账面数[[#This Row],[账面数]],"")</f>
        <v/>
      </c>
      <c r="I223" s="29"/>
      <c r="J223" s="29" t="str">
        <f>IFERROR(账面数[[#This Row],[相差数]]*账面数[[#This Row],[单价]],"")</f>
        <v/>
      </c>
      <c r="K223" s="29"/>
      <c r="L223" s="29" t="str">
        <f>IF(C223="","",IF(COUNTIF(C$7:C223,C223)&gt;1,"重复，请删除","正常"))</f>
        <v/>
      </c>
    </row>
    <row r="224" customHeight="1" spans="3:12">
      <c r="C224" s="29"/>
      <c r="D224" s="29"/>
      <c r="E224" s="29"/>
      <c r="F224" s="29"/>
      <c r="G224" s="29" t="str">
        <f>IF(账面数[[#This Row],[货号]]="","",SUMIFS(盘点数[盘点数],盘点数[货号],货号))</f>
        <v/>
      </c>
      <c r="H224" s="29" t="str">
        <f>IFERROR(账面数[[#This Row],[盘点数]]-账面数[[#This Row],[账面数]],"")</f>
        <v/>
      </c>
      <c r="I224" s="29"/>
      <c r="J224" s="29" t="str">
        <f>IFERROR(账面数[[#This Row],[相差数]]*账面数[[#This Row],[单价]],"")</f>
        <v/>
      </c>
      <c r="K224" s="29"/>
      <c r="L224" s="29" t="str">
        <f>IF(C224="","",IF(COUNTIF(C$7:C224,C224)&gt;1,"重复，请删除","正常"))</f>
        <v/>
      </c>
    </row>
    <row r="225" customHeight="1" spans="3:12">
      <c r="C225" s="29"/>
      <c r="D225" s="29"/>
      <c r="E225" s="29"/>
      <c r="F225" s="29"/>
      <c r="G225" s="29" t="str">
        <f>IF(账面数[[#This Row],[货号]]="","",SUMIFS(盘点数[盘点数],盘点数[货号],货号))</f>
        <v/>
      </c>
      <c r="H225" s="29" t="str">
        <f>IFERROR(账面数[[#This Row],[盘点数]]-账面数[[#This Row],[账面数]],"")</f>
        <v/>
      </c>
      <c r="I225" s="29"/>
      <c r="J225" s="29" t="str">
        <f>IFERROR(账面数[[#This Row],[相差数]]*账面数[[#This Row],[单价]],"")</f>
        <v/>
      </c>
      <c r="K225" s="29"/>
      <c r="L225" s="29" t="str">
        <f>IF(C225="","",IF(COUNTIF(C$7:C225,C225)&gt;1,"重复，请删除","正常"))</f>
        <v/>
      </c>
    </row>
    <row r="226" customHeight="1" spans="3:12">
      <c r="C226" s="29"/>
      <c r="D226" s="29"/>
      <c r="E226" s="29"/>
      <c r="F226" s="29"/>
      <c r="G226" s="29" t="str">
        <f>IF(账面数[[#This Row],[货号]]="","",SUMIFS(盘点数[盘点数],盘点数[货号],货号))</f>
        <v/>
      </c>
      <c r="H226" s="29" t="str">
        <f>IFERROR(账面数[[#This Row],[盘点数]]-账面数[[#This Row],[账面数]],"")</f>
        <v/>
      </c>
      <c r="I226" s="29"/>
      <c r="J226" s="29" t="str">
        <f>IFERROR(账面数[[#This Row],[相差数]]*账面数[[#This Row],[单价]],"")</f>
        <v/>
      </c>
      <c r="K226" s="29"/>
      <c r="L226" s="29" t="str">
        <f>IF(C226="","",IF(COUNTIF(C$7:C226,C226)&gt;1,"重复，请删除","正常"))</f>
        <v/>
      </c>
    </row>
    <row r="227" customHeight="1" spans="3:12">
      <c r="C227" s="29"/>
      <c r="D227" s="29"/>
      <c r="E227" s="29"/>
      <c r="F227" s="29"/>
      <c r="G227" s="29" t="str">
        <f>IF(账面数[[#This Row],[货号]]="","",SUMIFS(盘点数[盘点数],盘点数[货号],货号))</f>
        <v/>
      </c>
      <c r="H227" s="29" t="str">
        <f>IFERROR(账面数[[#This Row],[盘点数]]-账面数[[#This Row],[账面数]],"")</f>
        <v/>
      </c>
      <c r="I227" s="29"/>
      <c r="J227" s="29" t="str">
        <f>IFERROR(账面数[[#This Row],[相差数]]*账面数[[#This Row],[单价]],"")</f>
        <v/>
      </c>
      <c r="K227" s="29"/>
      <c r="L227" s="29" t="str">
        <f>IF(C227="","",IF(COUNTIF(C$7:C227,C227)&gt;1,"重复，请删除","正常"))</f>
        <v/>
      </c>
    </row>
    <row r="228" customHeight="1" spans="3:12">
      <c r="C228" s="29"/>
      <c r="D228" s="29"/>
      <c r="E228" s="29"/>
      <c r="F228" s="29"/>
      <c r="G228" s="29" t="str">
        <f>IF(账面数[[#This Row],[货号]]="","",SUMIFS(盘点数[盘点数],盘点数[货号],货号))</f>
        <v/>
      </c>
      <c r="H228" s="29" t="str">
        <f>IFERROR(账面数[[#This Row],[盘点数]]-账面数[[#This Row],[账面数]],"")</f>
        <v/>
      </c>
      <c r="I228" s="29"/>
      <c r="J228" s="29" t="str">
        <f>IFERROR(账面数[[#This Row],[相差数]]*账面数[[#This Row],[单价]],"")</f>
        <v/>
      </c>
      <c r="K228" s="29"/>
      <c r="L228" s="29" t="str">
        <f>IF(C228="","",IF(COUNTIF(C$7:C228,C228)&gt;1,"重复，请删除","正常"))</f>
        <v/>
      </c>
    </row>
    <row r="229" customHeight="1" spans="3:12">
      <c r="C229" s="29"/>
      <c r="D229" s="29"/>
      <c r="E229" s="29"/>
      <c r="F229" s="29"/>
      <c r="G229" s="29" t="str">
        <f>IF(账面数[[#This Row],[货号]]="","",SUMIFS(盘点数[盘点数],盘点数[货号],货号))</f>
        <v/>
      </c>
      <c r="H229" s="29" t="str">
        <f>IFERROR(账面数[[#This Row],[盘点数]]-账面数[[#This Row],[账面数]],"")</f>
        <v/>
      </c>
      <c r="I229" s="29"/>
      <c r="J229" s="29" t="str">
        <f>IFERROR(账面数[[#This Row],[相差数]]*账面数[[#This Row],[单价]],"")</f>
        <v/>
      </c>
      <c r="K229" s="29"/>
      <c r="L229" s="29" t="str">
        <f>IF(C229="","",IF(COUNTIF(C$7:C229,C229)&gt;1,"重复，请删除","正常"))</f>
        <v/>
      </c>
    </row>
    <row r="230" customHeight="1" spans="3:12">
      <c r="C230" s="29"/>
      <c r="D230" s="29"/>
      <c r="E230" s="29"/>
      <c r="F230" s="29"/>
      <c r="G230" s="29" t="str">
        <f>IF(账面数[[#This Row],[货号]]="","",SUMIFS(盘点数[盘点数],盘点数[货号],货号))</f>
        <v/>
      </c>
      <c r="H230" s="29" t="str">
        <f>IFERROR(账面数[[#This Row],[盘点数]]-账面数[[#This Row],[账面数]],"")</f>
        <v/>
      </c>
      <c r="I230" s="29"/>
      <c r="J230" s="29" t="str">
        <f>IFERROR(账面数[[#This Row],[相差数]]*账面数[[#This Row],[单价]],"")</f>
        <v/>
      </c>
      <c r="K230" s="29"/>
      <c r="L230" s="29" t="str">
        <f>IF(C230="","",IF(COUNTIF(C$7:C230,C230)&gt;1,"重复，请删除","正常"))</f>
        <v/>
      </c>
    </row>
    <row r="231" customHeight="1" spans="3:12">
      <c r="C231" s="29"/>
      <c r="D231" s="29"/>
      <c r="E231" s="29"/>
      <c r="F231" s="29"/>
      <c r="G231" s="29" t="str">
        <f>IF(账面数[[#This Row],[货号]]="","",SUMIFS(盘点数[盘点数],盘点数[货号],货号))</f>
        <v/>
      </c>
      <c r="H231" s="29" t="str">
        <f>IFERROR(账面数[[#This Row],[盘点数]]-账面数[[#This Row],[账面数]],"")</f>
        <v/>
      </c>
      <c r="I231" s="29"/>
      <c r="J231" s="29" t="str">
        <f>IFERROR(账面数[[#This Row],[相差数]]*账面数[[#This Row],[单价]],"")</f>
        <v/>
      </c>
      <c r="K231" s="29"/>
      <c r="L231" s="29" t="str">
        <f>IF(C231="","",IF(COUNTIF(C$7:C231,C231)&gt;1,"重复，请删除","正常"))</f>
        <v/>
      </c>
    </row>
    <row r="232" customHeight="1" spans="3:12">
      <c r="C232" s="29"/>
      <c r="D232" s="29"/>
      <c r="E232" s="29"/>
      <c r="F232" s="29"/>
      <c r="G232" s="29" t="str">
        <f>IF(账面数[[#This Row],[货号]]="","",SUMIFS(盘点数[盘点数],盘点数[货号],货号))</f>
        <v/>
      </c>
      <c r="H232" s="29" t="str">
        <f>IFERROR(账面数[[#This Row],[盘点数]]-账面数[[#This Row],[账面数]],"")</f>
        <v/>
      </c>
      <c r="I232" s="29"/>
      <c r="J232" s="29" t="str">
        <f>IFERROR(账面数[[#This Row],[相差数]]*账面数[[#This Row],[单价]],"")</f>
        <v/>
      </c>
      <c r="K232" s="29"/>
      <c r="L232" s="29" t="str">
        <f>IF(C232="","",IF(COUNTIF(C$7:C232,C232)&gt;1,"重复，请删除","正常"))</f>
        <v/>
      </c>
    </row>
    <row r="233" customHeight="1" spans="3:12">
      <c r="C233" s="29"/>
      <c r="D233" s="29"/>
      <c r="E233" s="29"/>
      <c r="F233" s="29"/>
      <c r="G233" s="29" t="str">
        <f>IF(账面数[[#This Row],[货号]]="","",SUMIFS(盘点数[盘点数],盘点数[货号],货号))</f>
        <v/>
      </c>
      <c r="H233" s="29" t="str">
        <f>IFERROR(账面数[[#This Row],[盘点数]]-账面数[[#This Row],[账面数]],"")</f>
        <v/>
      </c>
      <c r="I233" s="29"/>
      <c r="J233" s="29" t="str">
        <f>IFERROR(账面数[[#This Row],[相差数]]*账面数[[#This Row],[单价]],"")</f>
        <v/>
      </c>
      <c r="K233" s="29"/>
      <c r="L233" s="29" t="str">
        <f>IF(C233="","",IF(COUNTIF(C$7:C233,C233)&gt;1,"重复，请删除","正常"))</f>
        <v/>
      </c>
    </row>
    <row r="234" customHeight="1" spans="3:12">
      <c r="C234" s="29"/>
      <c r="D234" s="29"/>
      <c r="E234" s="29"/>
      <c r="F234" s="29"/>
      <c r="G234" s="29" t="str">
        <f>IF(账面数[[#This Row],[货号]]="","",SUMIFS(盘点数[盘点数],盘点数[货号],货号))</f>
        <v/>
      </c>
      <c r="H234" s="29" t="str">
        <f>IFERROR(账面数[[#This Row],[盘点数]]-账面数[[#This Row],[账面数]],"")</f>
        <v/>
      </c>
      <c r="I234" s="29"/>
      <c r="J234" s="29" t="str">
        <f>IFERROR(账面数[[#This Row],[相差数]]*账面数[[#This Row],[单价]],"")</f>
        <v/>
      </c>
      <c r="K234" s="29"/>
      <c r="L234" s="29" t="str">
        <f>IF(C234="","",IF(COUNTIF(C$7:C234,C234)&gt;1,"重复，请删除","正常"))</f>
        <v/>
      </c>
    </row>
    <row r="235" customHeight="1" spans="3:12">
      <c r="C235" s="29"/>
      <c r="D235" s="29"/>
      <c r="E235" s="29"/>
      <c r="F235" s="29"/>
      <c r="G235" s="29" t="str">
        <f>IF(账面数[[#This Row],[货号]]="","",SUMIFS(盘点数[盘点数],盘点数[货号],货号))</f>
        <v/>
      </c>
      <c r="H235" s="29" t="str">
        <f>IFERROR(账面数[[#This Row],[盘点数]]-账面数[[#This Row],[账面数]],"")</f>
        <v/>
      </c>
      <c r="I235" s="29"/>
      <c r="J235" s="29" t="str">
        <f>IFERROR(账面数[[#This Row],[相差数]]*账面数[[#This Row],[单价]],"")</f>
        <v/>
      </c>
      <c r="K235" s="29"/>
      <c r="L235" s="29" t="str">
        <f>IF(C235="","",IF(COUNTIF(C$7:C235,C235)&gt;1,"重复，请删除","正常"))</f>
        <v/>
      </c>
    </row>
    <row r="236" customHeight="1" spans="3:12">
      <c r="C236" s="29"/>
      <c r="D236" s="29"/>
      <c r="E236" s="29"/>
      <c r="F236" s="29"/>
      <c r="G236" s="29" t="str">
        <f>IF(账面数[[#This Row],[货号]]="","",SUMIFS(盘点数[盘点数],盘点数[货号],货号))</f>
        <v/>
      </c>
      <c r="H236" s="29" t="str">
        <f>IFERROR(账面数[[#This Row],[盘点数]]-账面数[[#This Row],[账面数]],"")</f>
        <v/>
      </c>
      <c r="I236" s="29"/>
      <c r="J236" s="29" t="str">
        <f>IFERROR(账面数[[#This Row],[相差数]]*账面数[[#This Row],[单价]],"")</f>
        <v/>
      </c>
      <c r="K236" s="29"/>
      <c r="L236" s="29" t="str">
        <f>IF(C236="","",IF(COUNTIF(C$7:C236,C236)&gt;1,"重复，请删除","正常"))</f>
        <v/>
      </c>
    </row>
    <row r="237" customHeight="1" spans="3:12">
      <c r="C237" s="29"/>
      <c r="D237" s="29"/>
      <c r="E237" s="29"/>
      <c r="F237" s="29"/>
      <c r="G237" s="29" t="str">
        <f>IF(账面数[[#This Row],[货号]]="","",SUMIFS(盘点数[盘点数],盘点数[货号],货号))</f>
        <v/>
      </c>
      <c r="H237" s="29" t="str">
        <f>IFERROR(账面数[[#This Row],[盘点数]]-账面数[[#This Row],[账面数]],"")</f>
        <v/>
      </c>
      <c r="I237" s="29"/>
      <c r="J237" s="29" t="str">
        <f>IFERROR(账面数[[#This Row],[相差数]]*账面数[[#This Row],[单价]],"")</f>
        <v/>
      </c>
      <c r="K237" s="29"/>
      <c r="L237" s="29" t="str">
        <f>IF(C237="","",IF(COUNTIF(C$7:C237,C237)&gt;1,"重复，请删除","正常"))</f>
        <v/>
      </c>
    </row>
    <row r="238" customHeight="1" spans="3:12">
      <c r="C238" s="29"/>
      <c r="D238" s="29"/>
      <c r="E238" s="29"/>
      <c r="F238" s="29"/>
      <c r="G238" s="29" t="str">
        <f>IF(账面数[[#This Row],[货号]]="","",SUMIFS(盘点数[盘点数],盘点数[货号],货号))</f>
        <v/>
      </c>
      <c r="H238" s="29" t="str">
        <f>IFERROR(账面数[[#This Row],[盘点数]]-账面数[[#This Row],[账面数]],"")</f>
        <v/>
      </c>
      <c r="I238" s="29"/>
      <c r="J238" s="29" t="str">
        <f>IFERROR(账面数[[#This Row],[相差数]]*账面数[[#This Row],[单价]],"")</f>
        <v/>
      </c>
      <c r="K238" s="29"/>
      <c r="L238" s="29" t="str">
        <f>IF(C238="","",IF(COUNTIF(C$7:C238,C238)&gt;1,"重复，请删除","正常"))</f>
        <v/>
      </c>
    </row>
    <row r="239" customHeight="1" spans="3:12">
      <c r="C239" s="29"/>
      <c r="D239" s="29"/>
      <c r="E239" s="29"/>
      <c r="F239" s="29"/>
      <c r="G239" s="29" t="str">
        <f>IF(账面数[[#This Row],[货号]]="","",SUMIFS(盘点数[盘点数],盘点数[货号],货号))</f>
        <v/>
      </c>
      <c r="H239" s="29" t="str">
        <f>IFERROR(账面数[[#This Row],[盘点数]]-账面数[[#This Row],[账面数]],"")</f>
        <v/>
      </c>
      <c r="I239" s="29"/>
      <c r="J239" s="29" t="str">
        <f>IFERROR(账面数[[#This Row],[相差数]]*账面数[[#This Row],[单价]],"")</f>
        <v/>
      </c>
      <c r="K239" s="29"/>
      <c r="L239" s="29" t="str">
        <f>IF(C239="","",IF(COUNTIF(C$7:C239,C239)&gt;1,"重复，请删除","正常"))</f>
        <v/>
      </c>
    </row>
    <row r="240" customHeight="1" spans="3:12">
      <c r="C240" s="29"/>
      <c r="D240" s="29"/>
      <c r="E240" s="29"/>
      <c r="F240" s="29"/>
      <c r="G240" s="29" t="str">
        <f>IF(账面数[[#This Row],[货号]]="","",SUMIFS(盘点数[盘点数],盘点数[货号],货号))</f>
        <v/>
      </c>
      <c r="H240" s="29" t="str">
        <f>IFERROR(账面数[[#This Row],[盘点数]]-账面数[[#This Row],[账面数]],"")</f>
        <v/>
      </c>
      <c r="I240" s="29"/>
      <c r="J240" s="29" t="str">
        <f>IFERROR(账面数[[#This Row],[相差数]]*账面数[[#This Row],[单价]],"")</f>
        <v/>
      </c>
      <c r="K240" s="29"/>
      <c r="L240" s="29" t="str">
        <f>IF(C240="","",IF(COUNTIF(C$7:C240,C240)&gt;1,"重复，请删除","正常"))</f>
        <v/>
      </c>
    </row>
    <row r="241" customHeight="1" spans="3:12">
      <c r="C241" s="29"/>
      <c r="D241" s="29"/>
      <c r="E241" s="29"/>
      <c r="F241" s="29"/>
      <c r="G241" s="29" t="str">
        <f>IF(账面数[[#This Row],[货号]]="","",SUMIFS(盘点数[盘点数],盘点数[货号],货号))</f>
        <v/>
      </c>
      <c r="H241" s="29" t="str">
        <f>IFERROR(账面数[[#This Row],[盘点数]]-账面数[[#This Row],[账面数]],"")</f>
        <v/>
      </c>
      <c r="I241" s="29"/>
      <c r="J241" s="29" t="str">
        <f>IFERROR(账面数[[#This Row],[相差数]]*账面数[[#This Row],[单价]],"")</f>
        <v/>
      </c>
      <c r="K241" s="29"/>
      <c r="L241" s="29" t="str">
        <f>IF(C241="","",IF(COUNTIF(C$7:C241,C241)&gt;1,"重复，请删除","正常"))</f>
        <v/>
      </c>
    </row>
    <row r="242" customHeight="1" spans="3:12">
      <c r="C242" s="29"/>
      <c r="D242" s="29"/>
      <c r="E242" s="29"/>
      <c r="F242" s="29"/>
      <c r="G242" s="29" t="str">
        <f>IF(账面数[[#This Row],[货号]]="","",SUMIFS(盘点数[盘点数],盘点数[货号],货号))</f>
        <v/>
      </c>
      <c r="H242" s="29" t="str">
        <f>IFERROR(账面数[[#This Row],[盘点数]]-账面数[[#This Row],[账面数]],"")</f>
        <v/>
      </c>
      <c r="I242" s="29"/>
      <c r="J242" s="29" t="str">
        <f>IFERROR(账面数[[#This Row],[相差数]]*账面数[[#This Row],[单价]],"")</f>
        <v/>
      </c>
      <c r="K242" s="29"/>
      <c r="L242" s="29" t="str">
        <f>IF(C242="","",IF(COUNTIF(C$7:C242,C242)&gt;1,"重复，请删除","正常"))</f>
        <v/>
      </c>
    </row>
    <row r="243" customHeight="1" spans="3:12">
      <c r="C243" s="29"/>
      <c r="D243" s="29"/>
      <c r="E243" s="29"/>
      <c r="F243" s="29"/>
      <c r="G243" s="29" t="str">
        <f>IF(账面数[[#This Row],[货号]]="","",SUMIFS(盘点数[盘点数],盘点数[货号],货号))</f>
        <v/>
      </c>
      <c r="H243" s="29" t="str">
        <f>IFERROR(账面数[[#This Row],[盘点数]]-账面数[[#This Row],[账面数]],"")</f>
        <v/>
      </c>
      <c r="I243" s="29"/>
      <c r="J243" s="29" t="str">
        <f>IFERROR(账面数[[#This Row],[相差数]]*账面数[[#This Row],[单价]],"")</f>
        <v/>
      </c>
      <c r="K243" s="29"/>
      <c r="L243" s="29" t="str">
        <f>IF(C243="","",IF(COUNTIF(C$7:C243,C243)&gt;1,"重复，请删除","正常"))</f>
        <v/>
      </c>
    </row>
    <row r="244" customHeight="1" spans="3:12">
      <c r="C244" s="29"/>
      <c r="D244" s="29"/>
      <c r="E244" s="29"/>
      <c r="F244" s="29"/>
      <c r="G244" s="29" t="str">
        <f>IF(账面数[[#This Row],[货号]]="","",SUMIFS(盘点数[盘点数],盘点数[货号],货号))</f>
        <v/>
      </c>
      <c r="H244" s="29" t="str">
        <f>IFERROR(账面数[[#This Row],[盘点数]]-账面数[[#This Row],[账面数]],"")</f>
        <v/>
      </c>
      <c r="I244" s="29"/>
      <c r="J244" s="29" t="str">
        <f>IFERROR(账面数[[#This Row],[相差数]]*账面数[[#This Row],[单价]],"")</f>
        <v/>
      </c>
      <c r="K244" s="29"/>
      <c r="L244" s="29" t="str">
        <f>IF(C244="","",IF(COUNTIF(C$7:C244,C244)&gt;1,"重复，请删除","正常"))</f>
        <v/>
      </c>
    </row>
    <row r="245" customHeight="1" spans="3:12">
      <c r="C245" s="29"/>
      <c r="D245" s="29"/>
      <c r="E245" s="29"/>
      <c r="F245" s="29"/>
      <c r="G245" s="29" t="str">
        <f>IF(账面数[[#This Row],[货号]]="","",SUMIFS(盘点数[盘点数],盘点数[货号],货号))</f>
        <v/>
      </c>
      <c r="H245" s="29" t="str">
        <f>IFERROR(账面数[[#This Row],[盘点数]]-账面数[[#This Row],[账面数]],"")</f>
        <v/>
      </c>
      <c r="I245" s="29"/>
      <c r="J245" s="29" t="str">
        <f>IFERROR(账面数[[#This Row],[相差数]]*账面数[[#This Row],[单价]],"")</f>
        <v/>
      </c>
      <c r="K245" s="29"/>
      <c r="L245" s="29" t="str">
        <f>IF(C245="","",IF(COUNTIF(C$7:C245,C245)&gt;1,"重复，请删除","正常"))</f>
        <v/>
      </c>
    </row>
    <row r="246" customHeight="1" spans="3:12">
      <c r="C246" s="29"/>
      <c r="D246" s="29"/>
      <c r="E246" s="29"/>
      <c r="F246" s="29"/>
      <c r="G246" s="29" t="str">
        <f>IF(账面数[[#This Row],[货号]]="","",SUMIFS(盘点数[盘点数],盘点数[货号],货号))</f>
        <v/>
      </c>
      <c r="H246" s="29" t="str">
        <f>IFERROR(账面数[[#This Row],[盘点数]]-账面数[[#This Row],[账面数]],"")</f>
        <v/>
      </c>
      <c r="I246" s="29"/>
      <c r="J246" s="29" t="str">
        <f>IFERROR(账面数[[#This Row],[相差数]]*账面数[[#This Row],[单价]],"")</f>
        <v/>
      </c>
      <c r="K246" s="29"/>
      <c r="L246" s="29" t="str">
        <f>IF(C246="","",IF(COUNTIF(C$7:C246,C246)&gt;1,"重复，请删除","正常"))</f>
        <v/>
      </c>
    </row>
    <row r="247" customHeight="1" spans="3:12">
      <c r="C247" s="29"/>
      <c r="D247" s="29"/>
      <c r="E247" s="29"/>
      <c r="F247" s="29"/>
      <c r="G247" s="29" t="str">
        <f>IF(账面数[[#This Row],[货号]]="","",SUMIFS(盘点数[盘点数],盘点数[货号],货号))</f>
        <v/>
      </c>
      <c r="H247" s="29" t="str">
        <f>IFERROR(账面数[[#This Row],[盘点数]]-账面数[[#This Row],[账面数]],"")</f>
        <v/>
      </c>
      <c r="I247" s="29"/>
      <c r="J247" s="29" t="str">
        <f>IFERROR(账面数[[#This Row],[相差数]]*账面数[[#This Row],[单价]],"")</f>
        <v/>
      </c>
      <c r="K247" s="29"/>
      <c r="L247" s="29" t="str">
        <f>IF(C247="","",IF(COUNTIF(C$7:C247,C247)&gt;1,"重复，请删除","正常"))</f>
        <v/>
      </c>
    </row>
    <row r="248" customHeight="1" spans="3:12">
      <c r="C248" s="29"/>
      <c r="D248" s="29"/>
      <c r="E248" s="29"/>
      <c r="F248" s="29"/>
      <c r="G248" s="29" t="str">
        <f>IF(账面数[[#This Row],[货号]]="","",SUMIFS(盘点数[盘点数],盘点数[货号],货号))</f>
        <v/>
      </c>
      <c r="H248" s="29" t="str">
        <f>IFERROR(账面数[[#This Row],[盘点数]]-账面数[[#This Row],[账面数]],"")</f>
        <v/>
      </c>
      <c r="I248" s="29"/>
      <c r="J248" s="29" t="str">
        <f>IFERROR(账面数[[#This Row],[相差数]]*账面数[[#This Row],[单价]],"")</f>
        <v/>
      </c>
      <c r="K248" s="29"/>
      <c r="L248" s="29" t="str">
        <f>IF(C248="","",IF(COUNTIF(C$7:C248,C248)&gt;1,"重复，请删除","正常"))</f>
        <v/>
      </c>
    </row>
    <row r="249" customHeight="1" spans="3:12">
      <c r="C249" s="29"/>
      <c r="D249" s="29"/>
      <c r="E249" s="29"/>
      <c r="F249" s="29"/>
      <c r="G249" s="29" t="str">
        <f>IF(账面数[[#This Row],[货号]]="","",SUMIFS(盘点数[盘点数],盘点数[货号],货号))</f>
        <v/>
      </c>
      <c r="H249" s="29" t="str">
        <f>IFERROR(账面数[[#This Row],[盘点数]]-账面数[[#This Row],[账面数]],"")</f>
        <v/>
      </c>
      <c r="I249" s="29"/>
      <c r="J249" s="29" t="str">
        <f>IFERROR(账面数[[#This Row],[相差数]]*账面数[[#This Row],[单价]],"")</f>
        <v/>
      </c>
      <c r="K249" s="29"/>
      <c r="L249" s="29" t="str">
        <f>IF(C249="","",IF(COUNTIF(C$7:C249,C249)&gt;1,"重复，请删除","正常"))</f>
        <v/>
      </c>
    </row>
    <row r="250" customHeight="1" spans="3:12">
      <c r="C250" s="29"/>
      <c r="D250" s="29"/>
      <c r="E250" s="29"/>
      <c r="F250" s="29"/>
      <c r="G250" s="29" t="str">
        <f>IF(账面数[[#This Row],[货号]]="","",SUMIFS(盘点数[盘点数],盘点数[货号],货号))</f>
        <v/>
      </c>
      <c r="H250" s="29" t="str">
        <f>IFERROR(账面数[[#This Row],[盘点数]]-账面数[[#This Row],[账面数]],"")</f>
        <v/>
      </c>
      <c r="I250" s="29"/>
      <c r="J250" s="29" t="str">
        <f>IFERROR(账面数[[#This Row],[相差数]]*账面数[[#This Row],[单价]],"")</f>
        <v/>
      </c>
      <c r="K250" s="29"/>
      <c r="L250" s="29" t="str">
        <f>IF(C250="","",IF(COUNTIF(C$7:C250,C250)&gt;1,"重复，请删除","正常"))</f>
        <v/>
      </c>
    </row>
    <row r="251" customHeight="1" spans="3:12">
      <c r="C251" s="29"/>
      <c r="D251" s="29"/>
      <c r="E251" s="29"/>
      <c r="F251" s="29"/>
      <c r="G251" s="29" t="str">
        <f>IF(账面数[[#This Row],[货号]]="","",SUMIFS(盘点数[盘点数],盘点数[货号],货号))</f>
        <v/>
      </c>
      <c r="H251" s="29" t="str">
        <f>IFERROR(账面数[[#This Row],[盘点数]]-账面数[[#This Row],[账面数]],"")</f>
        <v/>
      </c>
      <c r="I251" s="29"/>
      <c r="J251" s="29" t="str">
        <f>IFERROR(账面数[[#This Row],[相差数]]*账面数[[#This Row],[单价]],"")</f>
        <v/>
      </c>
      <c r="K251" s="29"/>
      <c r="L251" s="29" t="str">
        <f>IF(C251="","",IF(COUNTIF(C$7:C251,C251)&gt;1,"重复，请删除","正常"))</f>
        <v/>
      </c>
    </row>
    <row r="252" customHeight="1" spans="3:12">
      <c r="C252" s="29"/>
      <c r="D252" s="29"/>
      <c r="E252" s="29"/>
      <c r="F252" s="29"/>
      <c r="G252" s="29" t="str">
        <f>IF(账面数[[#This Row],[货号]]="","",SUMIFS(盘点数[盘点数],盘点数[货号],货号))</f>
        <v/>
      </c>
      <c r="H252" s="29" t="str">
        <f>IFERROR(账面数[[#This Row],[盘点数]]-账面数[[#This Row],[账面数]],"")</f>
        <v/>
      </c>
      <c r="I252" s="29"/>
      <c r="J252" s="29" t="str">
        <f>IFERROR(账面数[[#This Row],[相差数]]*账面数[[#This Row],[单价]],"")</f>
        <v/>
      </c>
      <c r="K252" s="29"/>
      <c r="L252" s="29" t="str">
        <f>IF(C252="","",IF(COUNTIF(C$7:C252,C252)&gt;1,"重复，请删除","正常"))</f>
        <v/>
      </c>
    </row>
    <row r="253" customHeight="1" spans="3:12">
      <c r="C253" s="29"/>
      <c r="D253" s="29"/>
      <c r="E253" s="29"/>
      <c r="F253" s="29"/>
      <c r="G253" s="29" t="str">
        <f>IF(账面数[[#This Row],[货号]]="","",SUMIFS(盘点数[盘点数],盘点数[货号],货号))</f>
        <v/>
      </c>
      <c r="H253" s="29" t="str">
        <f>IFERROR(账面数[[#This Row],[盘点数]]-账面数[[#This Row],[账面数]],"")</f>
        <v/>
      </c>
      <c r="I253" s="29"/>
      <c r="J253" s="29" t="str">
        <f>IFERROR(账面数[[#This Row],[相差数]]*账面数[[#This Row],[单价]],"")</f>
        <v/>
      </c>
      <c r="K253" s="29"/>
      <c r="L253" s="29" t="str">
        <f>IF(C253="","",IF(COUNTIF(C$7:C253,C253)&gt;1,"重复，请删除","正常"))</f>
        <v/>
      </c>
    </row>
    <row r="254" customHeight="1" spans="3:12">
      <c r="C254" s="29"/>
      <c r="D254" s="29"/>
      <c r="E254" s="29"/>
      <c r="F254" s="29"/>
      <c r="G254" s="29" t="str">
        <f>IF(账面数[[#This Row],[货号]]="","",SUMIFS(盘点数[盘点数],盘点数[货号],货号))</f>
        <v/>
      </c>
      <c r="H254" s="29" t="str">
        <f>IFERROR(账面数[[#This Row],[盘点数]]-账面数[[#This Row],[账面数]],"")</f>
        <v/>
      </c>
      <c r="I254" s="29"/>
      <c r="J254" s="29" t="str">
        <f>IFERROR(账面数[[#This Row],[相差数]]*账面数[[#This Row],[单价]],"")</f>
        <v/>
      </c>
      <c r="K254" s="29"/>
      <c r="L254" s="29" t="str">
        <f>IF(C254="","",IF(COUNTIF(C$7:C254,C254)&gt;1,"重复，请删除","正常"))</f>
        <v/>
      </c>
    </row>
    <row r="255" customHeight="1" spans="3:12">
      <c r="C255" s="29"/>
      <c r="D255" s="29"/>
      <c r="E255" s="29"/>
      <c r="F255" s="29"/>
      <c r="G255" s="29" t="str">
        <f>IF(账面数[[#This Row],[货号]]="","",SUMIFS(盘点数[盘点数],盘点数[货号],货号))</f>
        <v/>
      </c>
      <c r="H255" s="29" t="str">
        <f>IFERROR(账面数[[#This Row],[盘点数]]-账面数[[#This Row],[账面数]],"")</f>
        <v/>
      </c>
      <c r="I255" s="29"/>
      <c r="J255" s="29" t="str">
        <f>IFERROR(账面数[[#This Row],[相差数]]*账面数[[#This Row],[单价]],"")</f>
        <v/>
      </c>
      <c r="K255" s="29"/>
      <c r="L255" s="29" t="str">
        <f>IF(C255="","",IF(COUNTIF(C$7:C255,C255)&gt;1,"重复，请删除","正常"))</f>
        <v/>
      </c>
    </row>
    <row r="256" customHeight="1" spans="3:12">
      <c r="C256" s="29"/>
      <c r="D256" s="29"/>
      <c r="E256" s="29"/>
      <c r="F256" s="29"/>
      <c r="G256" s="29" t="str">
        <f>IF(账面数[[#This Row],[货号]]="","",SUMIFS(盘点数[盘点数],盘点数[货号],货号))</f>
        <v/>
      </c>
      <c r="H256" s="29" t="str">
        <f>IFERROR(账面数[[#This Row],[盘点数]]-账面数[[#This Row],[账面数]],"")</f>
        <v/>
      </c>
      <c r="I256" s="29"/>
      <c r="J256" s="29" t="str">
        <f>IFERROR(账面数[[#This Row],[相差数]]*账面数[[#This Row],[单价]],"")</f>
        <v/>
      </c>
      <c r="K256" s="29"/>
      <c r="L256" s="29" t="str">
        <f>IF(C256="","",IF(COUNTIF(C$7:C256,C256)&gt;1,"重复，请删除","正常"))</f>
        <v/>
      </c>
    </row>
    <row r="257" customHeight="1" spans="3:12">
      <c r="C257" s="29"/>
      <c r="D257" s="29"/>
      <c r="E257" s="29"/>
      <c r="F257" s="29"/>
      <c r="G257" s="29" t="str">
        <f>IF(账面数[[#This Row],[货号]]="","",SUMIFS(盘点数[盘点数],盘点数[货号],货号))</f>
        <v/>
      </c>
      <c r="H257" s="29" t="str">
        <f>IFERROR(账面数[[#This Row],[盘点数]]-账面数[[#This Row],[账面数]],"")</f>
        <v/>
      </c>
      <c r="I257" s="29"/>
      <c r="J257" s="29" t="str">
        <f>IFERROR(账面数[[#This Row],[相差数]]*账面数[[#This Row],[单价]],"")</f>
        <v/>
      </c>
      <c r="K257" s="29"/>
      <c r="L257" s="29" t="str">
        <f>IF(C257="","",IF(COUNTIF(C$7:C257,C257)&gt;1,"重复，请删除","正常"))</f>
        <v/>
      </c>
    </row>
    <row r="258" customHeight="1" spans="3:12">
      <c r="C258" s="29"/>
      <c r="D258" s="29"/>
      <c r="E258" s="29"/>
      <c r="F258" s="29"/>
      <c r="G258" s="29" t="str">
        <f>IF(账面数[[#This Row],[货号]]="","",SUMIFS(盘点数[盘点数],盘点数[货号],货号))</f>
        <v/>
      </c>
      <c r="H258" s="29" t="str">
        <f>IFERROR(账面数[[#This Row],[盘点数]]-账面数[[#This Row],[账面数]],"")</f>
        <v/>
      </c>
      <c r="I258" s="29"/>
      <c r="J258" s="29" t="str">
        <f>IFERROR(账面数[[#This Row],[相差数]]*账面数[[#This Row],[单价]],"")</f>
        <v/>
      </c>
      <c r="K258" s="29"/>
      <c r="L258" s="29" t="str">
        <f>IF(C258="","",IF(COUNTIF(C$7:C258,C258)&gt;1,"重复，请删除","正常"))</f>
        <v/>
      </c>
    </row>
    <row r="259" customHeight="1" spans="3:12">
      <c r="C259" s="29"/>
      <c r="D259" s="29"/>
      <c r="E259" s="29"/>
      <c r="F259" s="29"/>
      <c r="G259" s="29" t="str">
        <f>IF(账面数[[#This Row],[货号]]="","",SUMIFS(盘点数[盘点数],盘点数[货号],货号))</f>
        <v/>
      </c>
      <c r="H259" s="29" t="str">
        <f>IFERROR(账面数[[#This Row],[盘点数]]-账面数[[#This Row],[账面数]],"")</f>
        <v/>
      </c>
      <c r="I259" s="29"/>
      <c r="J259" s="29" t="str">
        <f>IFERROR(账面数[[#This Row],[相差数]]*账面数[[#This Row],[单价]],"")</f>
        <v/>
      </c>
      <c r="K259" s="29"/>
      <c r="L259" s="29" t="str">
        <f>IF(C259="","",IF(COUNTIF(C$7:C259,C259)&gt;1,"重复，请删除","正常"))</f>
        <v/>
      </c>
    </row>
    <row r="260" customHeight="1" spans="3:12">
      <c r="C260" s="29"/>
      <c r="D260" s="29"/>
      <c r="E260" s="29"/>
      <c r="F260" s="29"/>
      <c r="G260" s="29" t="str">
        <f>IF(账面数[[#This Row],[货号]]="","",SUMIFS(盘点数[盘点数],盘点数[货号],货号))</f>
        <v/>
      </c>
      <c r="H260" s="29" t="str">
        <f>IFERROR(账面数[[#This Row],[盘点数]]-账面数[[#This Row],[账面数]],"")</f>
        <v/>
      </c>
      <c r="I260" s="29"/>
      <c r="J260" s="29" t="str">
        <f>IFERROR(账面数[[#This Row],[相差数]]*账面数[[#This Row],[单价]],"")</f>
        <v/>
      </c>
      <c r="K260" s="29"/>
      <c r="L260" s="29" t="str">
        <f>IF(C260="","",IF(COUNTIF(C$7:C260,C260)&gt;1,"重复，请删除","正常"))</f>
        <v/>
      </c>
    </row>
    <row r="261" customHeight="1" spans="3:12">
      <c r="C261" s="29"/>
      <c r="D261" s="29"/>
      <c r="E261" s="29"/>
      <c r="F261" s="29"/>
      <c r="G261" s="29" t="str">
        <f>IF(账面数[[#This Row],[货号]]="","",SUMIFS(盘点数[盘点数],盘点数[货号],货号))</f>
        <v/>
      </c>
      <c r="H261" s="29" t="str">
        <f>IFERROR(账面数[[#This Row],[盘点数]]-账面数[[#This Row],[账面数]],"")</f>
        <v/>
      </c>
      <c r="I261" s="29"/>
      <c r="J261" s="29" t="str">
        <f>IFERROR(账面数[[#This Row],[相差数]]*账面数[[#This Row],[单价]],"")</f>
        <v/>
      </c>
      <c r="K261" s="29"/>
      <c r="L261" s="29" t="str">
        <f>IF(C261="","",IF(COUNTIF(C$7:C261,C261)&gt;1,"重复，请删除","正常"))</f>
        <v/>
      </c>
    </row>
    <row r="262" customHeight="1" spans="3:12">
      <c r="C262" s="29"/>
      <c r="D262" s="29"/>
      <c r="E262" s="29"/>
      <c r="F262" s="29"/>
      <c r="G262" s="29" t="str">
        <f>IF(账面数[[#This Row],[货号]]="","",SUMIFS(盘点数[盘点数],盘点数[货号],货号))</f>
        <v/>
      </c>
      <c r="H262" s="29" t="str">
        <f>IFERROR(账面数[[#This Row],[盘点数]]-账面数[[#This Row],[账面数]],"")</f>
        <v/>
      </c>
      <c r="I262" s="29"/>
      <c r="J262" s="29" t="str">
        <f>IFERROR(账面数[[#This Row],[相差数]]*账面数[[#This Row],[单价]],"")</f>
        <v/>
      </c>
      <c r="K262" s="29"/>
      <c r="L262" s="29" t="str">
        <f>IF(C262="","",IF(COUNTIF(C$7:C262,C262)&gt;1,"重复，请删除","正常"))</f>
        <v/>
      </c>
    </row>
    <row r="263" customHeight="1" spans="3:12">
      <c r="C263" s="29"/>
      <c r="D263" s="29"/>
      <c r="E263" s="29"/>
      <c r="F263" s="29"/>
      <c r="G263" s="29" t="str">
        <f>IF(账面数[[#This Row],[货号]]="","",SUMIFS(盘点数[盘点数],盘点数[货号],货号))</f>
        <v/>
      </c>
      <c r="H263" s="29" t="str">
        <f>IFERROR(账面数[[#This Row],[盘点数]]-账面数[[#This Row],[账面数]],"")</f>
        <v/>
      </c>
      <c r="I263" s="29"/>
      <c r="J263" s="29" t="str">
        <f>IFERROR(账面数[[#This Row],[相差数]]*账面数[[#This Row],[单价]],"")</f>
        <v/>
      </c>
      <c r="K263" s="29"/>
      <c r="L263" s="29" t="str">
        <f>IF(C263="","",IF(COUNTIF(C$7:C263,C263)&gt;1,"重复，请删除","正常"))</f>
        <v/>
      </c>
    </row>
    <row r="264" customHeight="1" spans="3:12">
      <c r="C264" s="29"/>
      <c r="D264" s="29"/>
      <c r="E264" s="29"/>
      <c r="F264" s="29"/>
      <c r="G264" s="29" t="str">
        <f>IF(账面数[[#This Row],[货号]]="","",SUMIFS(盘点数[盘点数],盘点数[货号],货号))</f>
        <v/>
      </c>
      <c r="H264" s="29" t="str">
        <f>IFERROR(账面数[[#This Row],[盘点数]]-账面数[[#This Row],[账面数]],"")</f>
        <v/>
      </c>
      <c r="I264" s="29"/>
      <c r="J264" s="29" t="str">
        <f>IFERROR(账面数[[#This Row],[相差数]]*账面数[[#This Row],[单价]],"")</f>
        <v/>
      </c>
      <c r="K264" s="29"/>
      <c r="L264" s="29" t="str">
        <f>IF(C264="","",IF(COUNTIF(C$7:C264,C264)&gt;1,"重复，请删除","正常"))</f>
        <v/>
      </c>
    </row>
    <row r="265" customHeight="1" spans="3:12">
      <c r="C265" s="29"/>
      <c r="D265" s="29"/>
      <c r="E265" s="29"/>
      <c r="F265" s="29"/>
      <c r="G265" s="29" t="str">
        <f>IF(账面数[[#This Row],[货号]]="","",SUMIFS(盘点数[盘点数],盘点数[货号],货号))</f>
        <v/>
      </c>
      <c r="H265" s="29" t="str">
        <f>IFERROR(账面数[[#This Row],[盘点数]]-账面数[[#This Row],[账面数]],"")</f>
        <v/>
      </c>
      <c r="I265" s="29"/>
      <c r="J265" s="29" t="str">
        <f>IFERROR(账面数[[#This Row],[相差数]]*账面数[[#This Row],[单价]],"")</f>
        <v/>
      </c>
      <c r="K265" s="29"/>
      <c r="L265" s="29" t="str">
        <f>IF(C265="","",IF(COUNTIF(C$7:C265,C265)&gt;1,"重复，请删除","正常"))</f>
        <v/>
      </c>
    </row>
    <row r="266" customHeight="1" spans="3:12">
      <c r="C266" s="29"/>
      <c r="D266" s="29"/>
      <c r="E266" s="29"/>
      <c r="F266" s="29"/>
      <c r="G266" s="29" t="str">
        <f>IF(账面数[[#This Row],[货号]]="","",SUMIFS(盘点数[盘点数],盘点数[货号],货号))</f>
        <v/>
      </c>
      <c r="H266" s="29" t="str">
        <f>IFERROR(账面数[[#This Row],[盘点数]]-账面数[[#This Row],[账面数]],"")</f>
        <v/>
      </c>
      <c r="I266" s="29"/>
      <c r="J266" s="29" t="str">
        <f>IFERROR(账面数[[#This Row],[相差数]]*账面数[[#This Row],[单价]],"")</f>
        <v/>
      </c>
      <c r="K266" s="29"/>
      <c r="L266" s="29" t="str">
        <f>IF(C266="","",IF(COUNTIF(C$7:C266,C266)&gt;1,"重复，请删除","正常"))</f>
        <v/>
      </c>
    </row>
    <row r="267" customHeight="1" spans="3:12">
      <c r="C267" s="29"/>
      <c r="D267" s="29"/>
      <c r="E267" s="29"/>
      <c r="F267" s="29"/>
      <c r="G267" s="29" t="str">
        <f>IF(账面数[[#This Row],[货号]]="","",SUMIFS(盘点数[盘点数],盘点数[货号],货号))</f>
        <v/>
      </c>
      <c r="H267" s="29" t="str">
        <f>IFERROR(账面数[[#This Row],[盘点数]]-账面数[[#This Row],[账面数]],"")</f>
        <v/>
      </c>
      <c r="I267" s="29"/>
      <c r="J267" s="29" t="str">
        <f>IFERROR(账面数[[#This Row],[相差数]]*账面数[[#This Row],[单价]],"")</f>
        <v/>
      </c>
      <c r="K267" s="29"/>
      <c r="L267" s="29" t="str">
        <f>IF(C267="","",IF(COUNTIF(C$7:C267,C267)&gt;1,"重复，请删除","正常"))</f>
        <v/>
      </c>
    </row>
    <row r="268" customHeight="1" spans="3:12">
      <c r="C268" s="29"/>
      <c r="D268" s="29"/>
      <c r="E268" s="29"/>
      <c r="F268" s="29"/>
      <c r="G268" s="29" t="str">
        <f>IF(账面数[[#This Row],[货号]]="","",SUMIFS(盘点数[盘点数],盘点数[货号],货号))</f>
        <v/>
      </c>
      <c r="H268" s="29" t="str">
        <f>IFERROR(账面数[[#This Row],[盘点数]]-账面数[[#This Row],[账面数]],"")</f>
        <v/>
      </c>
      <c r="I268" s="29"/>
      <c r="J268" s="29" t="str">
        <f>IFERROR(账面数[[#This Row],[相差数]]*账面数[[#This Row],[单价]],"")</f>
        <v/>
      </c>
      <c r="K268" s="29"/>
      <c r="L268" s="29" t="str">
        <f>IF(C268="","",IF(COUNTIF(C$7:C268,C268)&gt;1,"重复，请删除","正常"))</f>
        <v/>
      </c>
    </row>
    <row r="269" customHeight="1" spans="3:12">
      <c r="C269" s="29"/>
      <c r="D269" s="29"/>
      <c r="E269" s="29"/>
      <c r="F269" s="29"/>
      <c r="G269" s="29" t="str">
        <f>IF(账面数[[#This Row],[货号]]="","",SUMIFS(盘点数[盘点数],盘点数[货号],货号))</f>
        <v/>
      </c>
      <c r="H269" s="29" t="str">
        <f>IFERROR(账面数[[#This Row],[盘点数]]-账面数[[#This Row],[账面数]],"")</f>
        <v/>
      </c>
      <c r="I269" s="29"/>
      <c r="J269" s="29" t="str">
        <f>IFERROR(账面数[[#This Row],[相差数]]*账面数[[#This Row],[单价]],"")</f>
        <v/>
      </c>
      <c r="K269" s="29"/>
      <c r="L269" s="29" t="str">
        <f>IF(C269="","",IF(COUNTIF(C$7:C269,C269)&gt;1,"重复，请删除","正常"))</f>
        <v/>
      </c>
    </row>
    <row r="270" customHeight="1" spans="3:12">
      <c r="C270" s="29"/>
      <c r="D270" s="29"/>
      <c r="E270" s="29"/>
      <c r="F270" s="29"/>
      <c r="G270" s="29" t="str">
        <f>IF(账面数[[#This Row],[货号]]="","",SUMIFS(盘点数[盘点数],盘点数[货号],货号))</f>
        <v/>
      </c>
      <c r="H270" s="29" t="str">
        <f>IFERROR(账面数[[#This Row],[盘点数]]-账面数[[#This Row],[账面数]],"")</f>
        <v/>
      </c>
      <c r="I270" s="29"/>
      <c r="J270" s="29" t="str">
        <f>IFERROR(账面数[[#This Row],[相差数]]*账面数[[#This Row],[单价]],"")</f>
        <v/>
      </c>
      <c r="K270" s="29"/>
      <c r="L270" s="29" t="str">
        <f>IF(C270="","",IF(COUNTIF(C$7:C270,C270)&gt;1,"重复，请删除","正常"))</f>
        <v/>
      </c>
    </row>
    <row r="271" customHeight="1" spans="3:12">
      <c r="C271" s="29"/>
      <c r="D271" s="29"/>
      <c r="E271" s="29"/>
      <c r="F271" s="29"/>
      <c r="G271" s="29" t="str">
        <f>IF(账面数[[#This Row],[货号]]="","",SUMIFS(盘点数[盘点数],盘点数[货号],货号))</f>
        <v/>
      </c>
      <c r="H271" s="29" t="str">
        <f>IFERROR(账面数[[#This Row],[盘点数]]-账面数[[#This Row],[账面数]],"")</f>
        <v/>
      </c>
      <c r="I271" s="29"/>
      <c r="J271" s="29" t="str">
        <f>IFERROR(账面数[[#This Row],[相差数]]*账面数[[#This Row],[单价]],"")</f>
        <v/>
      </c>
      <c r="K271" s="29"/>
      <c r="L271" s="29" t="str">
        <f>IF(C271="","",IF(COUNTIF(C$7:C271,C271)&gt;1,"重复，请删除","正常"))</f>
        <v/>
      </c>
    </row>
    <row r="272" customHeight="1" spans="3:12">
      <c r="C272" s="29"/>
      <c r="D272" s="29"/>
      <c r="E272" s="29"/>
      <c r="F272" s="29"/>
      <c r="G272" s="29" t="str">
        <f>IF(账面数[[#This Row],[货号]]="","",SUMIFS(盘点数[盘点数],盘点数[货号],货号))</f>
        <v/>
      </c>
      <c r="H272" s="29" t="str">
        <f>IFERROR(账面数[[#This Row],[盘点数]]-账面数[[#This Row],[账面数]],"")</f>
        <v/>
      </c>
      <c r="I272" s="29"/>
      <c r="J272" s="29" t="str">
        <f>IFERROR(账面数[[#This Row],[相差数]]*账面数[[#This Row],[单价]],"")</f>
        <v/>
      </c>
      <c r="K272" s="29"/>
      <c r="L272" s="29" t="str">
        <f>IF(C272="","",IF(COUNTIF(C$7:C272,C272)&gt;1,"重复，请删除","正常"))</f>
        <v/>
      </c>
    </row>
    <row r="273" customHeight="1" spans="3:12">
      <c r="C273" s="29"/>
      <c r="D273" s="29"/>
      <c r="E273" s="29"/>
      <c r="F273" s="29"/>
      <c r="G273" s="29" t="str">
        <f>IF(账面数[[#This Row],[货号]]="","",SUMIFS(盘点数[盘点数],盘点数[货号],货号))</f>
        <v/>
      </c>
      <c r="H273" s="29" t="str">
        <f>IFERROR(账面数[[#This Row],[盘点数]]-账面数[[#This Row],[账面数]],"")</f>
        <v/>
      </c>
      <c r="I273" s="29"/>
      <c r="J273" s="29" t="str">
        <f>IFERROR(账面数[[#This Row],[相差数]]*账面数[[#This Row],[单价]],"")</f>
        <v/>
      </c>
      <c r="K273" s="29"/>
      <c r="L273" s="29" t="str">
        <f>IF(C273="","",IF(COUNTIF(C$7:C273,C273)&gt;1,"重复，请删除","正常"))</f>
        <v/>
      </c>
    </row>
    <row r="274" customHeight="1" spans="3:12">
      <c r="C274" s="29"/>
      <c r="D274" s="29"/>
      <c r="E274" s="29"/>
      <c r="F274" s="29"/>
      <c r="G274" s="29" t="str">
        <f>IF(账面数[[#This Row],[货号]]="","",SUMIFS(盘点数[盘点数],盘点数[货号],货号))</f>
        <v/>
      </c>
      <c r="H274" s="29" t="str">
        <f>IFERROR(账面数[[#This Row],[盘点数]]-账面数[[#This Row],[账面数]],"")</f>
        <v/>
      </c>
      <c r="I274" s="29"/>
      <c r="J274" s="29" t="str">
        <f>IFERROR(账面数[[#This Row],[相差数]]*账面数[[#This Row],[单价]],"")</f>
        <v/>
      </c>
      <c r="K274" s="29"/>
      <c r="L274" s="29" t="str">
        <f>IF(C274="","",IF(COUNTIF(C$7:C274,C274)&gt;1,"重复，请删除","正常"))</f>
        <v/>
      </c>
    </row>
    <row r="275" customHeight="1" spans="3:12">
      <c r="C275" s="29"/>
      <c r="D275" s="29"/>
      <c r="E275" s="29"/>
      <c r="F275" s="29"/>
      <c r="G275" s="29" t="str">
        <f>IF(账面数[[#This Row],[货号]]="","",SUMIFS(盘点数[盘点数],盘点数[货号],货号))</f>
        <v/>
      </c>
      <c r="H275" s="29" t="str">
        <f>IFERROR(账面数[[#This Row],[盘点数]]-账面数[[#This Row],[账面数]],"")</f>
        <v/>
      </c>
      <c r="I275" s="29"/>
      <c r="J275" s="29" t="str">
        <f>IFERROR(账面数[[#This Row],[相差数]]*账面数[[#This Row],[单价]],"")</f>
        <v/>
      </c>
      <c r="K275" s="29"/>
      <c r="L275" s="29" t="str">
        <f>IF(C275="","",IF(COUNTIF(C$7:C275,C275)&gt;1,"重复，请删除","正常"))</f>
        <v/>
      </c>
    </row>
    <row r="276" customHeight="1" spans="3:12">
      <c r="C276" s="29"/>
      <c r="D276" s="29"/>
      <c r="E276" s="29"/>
      <c r="F276" s="29"/>
      <c r="G276" s="29" t="str">
        <f>IF(账面数[[#This Row],[货号]]="","",SUMIFS(盘点数[盘点数],盘点数[货号],货号))</f>
        <v/>
      </c>
      <c r="H276" s="29" t="str">
        <f>IFERROR(账面数[[#This Row],[盘点数]]-账面数[[#This Row],[账面数]],"")</f>
        <v/>
      </c>
      <c r="I276" s="29"/>
      <c r="J276" s="29" t="str">
        <f>IFERROR(账面数[[#This Row],[相差数]]*账面数[[#This Row],[单价]],"")</f>
        <v/>
      </c>
      <c r="K276" s="29"/>
      <c r="L276" s="29" t="str">
        <f>IF(C276="","",IF(COUNTIF(C$7:C276,C276)&gt;1,"重复，请删除","正常"))</f>
        <v/>
      </c>
    </row>
    <row r="277" customHeight="1" spans="3:12">
      <c r="C277" s="29"/>
      <c r="D277" s="29"/>
      <c r="E277" s="29"/>
      <c r="F277" s="29"/>
      <c r="G277" s="29" t="str">
        <f>IF(账面数[[#This Row],[货号]]="","",SUMIFS(盘点数[盘点数],盘点数[货号],货号))</f>
        <v/>
      </c>
      <c r="H277" s="29" t="str">
        <f>IFERROR(账面数[[#This Row],[盘点数]]-账面数[[#This Row],[账面数]],"")</f>
        <v/>
      </c>
      <c r="I277" s="29"/>
      <c r="J277" s="29" t="str">
        <f>IFERROR(账面数[[#This Row],[相差数]]*账面数[[#This Row],[单价]],"")</f>
        <v/>
      </c>
      <c r="K277" s="29"/>
      <c r="L277" s="29" t="str">
        <f>IF(C277="","",IF(COUNTIF(C$7:C277,C277)&gt;1,"重复，请删除","正常"))</f>
        <v/>
      </c>
    </row>
    <row r="278" customHeight="1" spans="3:12">
      <c r="C278" s="29"/>
      <c r="D278" s="29"/>
      <c r="E278" s="29"/>
      <c r="F278" s="29"/>
      <c r="G278" s="29" t="str">
        <f>IF(账面数[[#This Row],[货号]]="","",SUMIFS(盘点数[盘点数],盘点数[货号],货号))</f>
        <v/>
      </c>
      <c r="H278" s="29" t="str">
        <f>IFERROR(账面数[[#This Row],[盘点数]]-账面数[[#This Row],[账面数]],"")</f>
        <v/>
      </c>
      <c r="I278" s="29"/>
      <c r="J278" s="29" t="str">
        <f>IFERROR(账面数[[#This Row],[相差数]]*账面数[[#This Row],[单价]],"")</f>
        <v/>
      </c>
      <c r="K278" s="29"/>
      <c r="L278" s="29" t="str">
        <f>IF(C278="","",IF(COUNTIF(C$7:C278,C278)&gt;1,"重复，请删除","正常"))</f>
        <v/>
      </c>
    </row>
    <row r="279" customHeight="1" spans="3:12">
      <c r="C279" s="29"/>
      <c r="D279" s="29"/>
      <c r="E279" s="29"/>
      <c r="F279" s="29"/>
      <c r="G279" s="29" t="str">
        <f>IF(账面数[[#This Row],[货号]]="","",SUMIFS(盘点数[盘点数],盘点数[货号],货号))</f>
        <v/>
      </c>
      <c r="H279" s="29" t="str">
        <f>IFERROR(账面数[[#This Row],[盘点数]]-账面数[[#This Row],[账面数]],"")</f>
        <v/>
      </c>
      <c r="I279" s="29"/>
      <c r="J279" s="29" t="str">
        <f>IFERROR(账面数[[#This Row],[相差数]]*账面数[[#This Row],[单价]],"")</f>
        <v/>
      </c>
      <c r="K279" s="29"/>
      <c r="L279" s="29" t="str">
        <f>IF(C279="","",IF(COUNTIF(C$7:C279,C279)&gt;1,"重复，请删除","正常"))</f>
        <v/>
      </c>
    </row>
    <row r="280" customHeight="1" spans="3:12">
      <c r="C280" s="29"/>
      <c r="D280" s="29"/>
      <c r="E280" s="29"/>
      <c r="F280" s="29"/>
      <c r="G280" s="29" t="str">
        <f>IF(账面数[[#This Row],[货号]]="","",SUMIFS(盘点数[盘点数],盘点数[货号],货号))</f>
        <v/>
      </c>
      <c r="H280" s="29" t="str">
        <f>IFERROR(账面数[[#This Row],[盘点数]]-账面数[[#This Row],[账面数]],"")</f>
        <v/>
      </c>
      <c r="I280" s="29"/>
      <c r="J280" s="29" t="str">
        <f>IFERROR(账面数[[#This Row],[相差数]]*账面数[[#This Row],[单价]],"")</f>
        <v/>
      </c>
      <c r="K280" s="29"/>
      <c r="L280" s="29" t="str">
        <f>IF(C280="","",IF(COUNTIF(C$7:C280,C280)&gt;1,"重复，请删除","正常"))</f>
        <v/>
      </c>
    </row>
    <row r="281" customHeight="1" spans="3:12">
      <c r="C281" s="29"/>
      <c r="D281" s="29"/>
      <c r="E281" s="29"/>
      <c r="F281" s="29"/>
      <c r="G281" s="29" t="str">
        <f>IF(账面数[[#This Row],[货号]]="","",SUMIFS(盘点数[盘点数],盘点数[货号],货号))</f>
        <v/>
      </c>
      <c r="H281" s="29" t="str">
        <f>IFERROR(账面数[[#This Row],[盘点数]]-账面数[[#This Row],[账面数]],"")</f>
        <v/>
      </c>
      <c r="I281" s="29"/>
      <c r="J281" s="29" t="str">
        <f>IFERROR(账面数[[#This Row],[相差数]]*账面数[[#This Row],[单价]],"")</f>
        <v/>
      </c>
      <c r="K281" s="29"/>
      <c r="L281" s="29" t="str">
        <f>IF(C281="","",IF(COUNTIF(C$7:C281,C281)&gt;1,"重复，请删除","正常"))</f>
        <v/>
      </c>
    </row>
    <row r="282" customHeight="1" spans="3:12">
      <c r="C282" s="29"/>
      <c r="D282" s="29"/>
      <c r="E282" s="29"/>
      <c r="F282" s="29"/>
      <c r="G282" s="29" t="str">
        <f>IF(账面数[[#This Row],[货号]]="","",SUMIFS(盘点数[盘点数],盘点数[货号],货号))</f>
        <v/>
      </c>
      <c r="H282" s="29" t="str">
        <f>IFERROR(账面数[[#This Row],[盘点数]]-账面数[[#This Row],[账面数]],"")</f>
        <v/>
      </c>
      <c r="I282" s="29"/>
      <c r="J282" s="29" t="str">
        <f>IFERROR(账面数[[#This Row],[相差数]]*账面数[[#This Row],[单价]],"")</f>
        <v/>
      </c>
      <c r="K282" s="29"/>
      <c r="L282" s="29" t="str">
        <f>IF(C282="","",IF(COUNTIF(C$7:C282,C282)&gt;1,"重复，请删除","正常"))</f>
        <v/>
      </c>
    </row>
    <row r="283" customHeight="1" spans="3:12">
      <c r="C283" s="29"/>
      <c r="D283" s="29"/>
      <c r="E283" s="29"/>
      <c r="F283" s="29"/>
      <c r="G283" s="29" t="str">
        <f>IF(账面数[[#This Row],[货号]]="","",SUMIFS(盘点数[盘点数],盘点数[货号],货号))</f>
        <v/>
      </c>
      <c r="H283" s="29" t="str">
        <f>IFERROR(账面数[[#This Row],[盘点数]]-账面数[[#This Row],[账面数]],"")</f>
        <v/>
      </c>
      <c r="I283" s="29"/>
      <c r="J283" s="29" t="str">
        <f>IFERROR(账面数[[#This Row],[相差数]]*账面数[[#This Row],[单价]],"")</f>
        <v/>
      </c>
      <c r="K283" s="29"/>
      <c r="L283" s="29" t="str">
        <f>IF(C283="","",IF(COUNTIF(C$7:C283,C283)&gt;1,"重复，请删除","正常"))</f>
        <v/>
      </c>
    </row>
    <row r="284" customHeight="1" spans="3:12">
      <c r="C284" s="29"/>
      <c r="D284" s="29"/>
      <c r="E284" s="29"/>
      <c r="F284" s="29"/>
      <c r="G284" s="29" t="str">
        <f>IF(账面数[[#This Row],[货号]]="","",SUMIFS(盘点数[盘点数],盘点数[货号],货号))</f>
        <v/>
      </c>
      <c r="H284" s="29" t="str">
        <f>IFERROR(账面数[[#This Row],[盘点数]]-账面数[[#This Row],[账面数]],"")</f>
        <v/>
      </c>
      <c r="I284" s="29"/>
      <c r="J284" s="29" t="str">
        <f>IFERROR(账面数[[#This Row],[相差数]]*账面数[[#This Row],[单价]],"")</f>
        <v/>
      </c>
      <c r="K284" s="29"/>
      <c r="L284" s="29" t="str">
        <f>IF(C284="","",IF(COUNTIF(C$7:C284,C284)&gt;1,"重复，请删除","正常"))</f>
        <v/>
      </c>
    </row>
    <row r="285" customHeight="1" spans="3:12">
      <c r="C285" s="29"/>
      <c r="D285" s="29"/>
      <c r="E285" s="29"/>
      <c r="F285" s="29"/>
      <c r="G285" s="29" t="str">
        <f>IF(账面数[[#This Row],[货号]]="","",SUMIFS(盘点数[盘点数],盘点数[货号],货号))</f>
        <v/>
      </c>
      <c r="H285" s="29" t="str">
        <f>IFERROR(账面数[[#This Row],[盘点数]]-账面数[[#This Row],[账面数]],"")</f>
        <v/>
      </c>
      <c r="I285" s="29"/>
      <c r="J285" s="29" t="str">
        <f>IFERROR(账面数[[#This Row],[相差数]]*账面数[[#This Row],[单价]],"")</f>
        <v/>
      </c>
      <c r="K285" s="29"/>
      <c r="L285" s="29" t="str">
        <f>IF(C285="","",IF(COUNTIF(C$7:C285,C285)&gt;1,"重复，请删除","正常"))</f>
        <v/>
      </c>
    </row>
    <row r="286" customHeight="1" spans="3:12">
      <c r="C286" s="29"/>
      <c r="D286" s="29"/>
      <c r="E286" s="29"/>
      <c r="F286" s="29"/>
      <c r="G286" s="29" t="str">
        <f>IF(账面数[[#This Row],[货号]]="","",SUMIFS(盘点数[盘点数],盘点数[货号],货号))</f>
        <v/>
      </c>
      <c r="H286" s="29" t="str">
        <f>IFERROR(账面数[[#This Row],[盘点数]]-账面数[[#This Row],[账面数]],"")</f>
        <v/>
      </c>
      <c r="I286" s="29"/>
      <c r="J286" s="29" t="str">
        <f>IFERROR(账面数[[#This Row],[相差数]]*账面数[[#This Row],[单价]],"")</f>
        <v/>
      </c>
      <c r="K286" s="29"/>
      <c r="L286" s="29" t="str">
        <f>IF(C286="","",IF(COUNTIF(C$7:C286,C286)&gt;1,"重复，请删除","正常"))</f>
        <v/>
      </c>
    </row>
    <row r="287" customHeight="1" spans="3:12">
      <c r="C287" s="29"/>
      <c r="D287" s="29"/>
      <c r="E287" s="29"/>
      <c r="F287" s="29"/>
      <c r="G287" s="29" t="str">
        <f>IF(账面数[[#This Row],[货号]]="","",SUMIFS(盘点数[盘点数],盘点数[货号],货号))</f>
        <v/>
      </c>
      <c r="H287" s="29" t="str">
        <f>IFERROR(账面数[[#This Row],[盘点数]]-账面数[[#This Row],[账面数]],"")</f>
        <v/>
      </c>
      <c r="I287" s="29"/>
      <c r="J287" s="29" t="str">
        <f>IFERROR(账面数[[#This Row],[相差数]]*账面数[[#This Row],[单价]],"")</f>
        <v/>
      </c>
      <c r="K287" s="29"/>
      <c r="L287" s="29" t="str">
        <f>IF(C287="","",IF(COUNTIF(C$7:C287,C287)&gt;1,"重复，请删除","正常"))</f>
        <v/>
      </c>
    </row>
    <row r="288" customHeight="1" spans="3:12">
      <c r="C288" s="29"/>
      <c r="D288" s="29"/>
      <c r="E288" s="29"/>
      <c r="F288" s="29"/>
      <c r="G288" s="29" t="str">
        <f>IF(账面数[[#This Row],[货号]]="","",SUMIFS(盘点数[盘点数],盘点数[货号],货号))</f>
        <v/>
      </c>
      <c r="H288" s="29" t="str">
        <f>IFERROR(账面数[[#This Row],[盘点数]]-账面数[[#This Row],[账面数]],"")</f>
        <v/>
      </c>
      <c r="I288" s="29"/>
      <c r="J288" s="29" t="str">
        <f>IFERROR(账面数[[#This Row],[相差数]]*账面数[[#This Row],[单价]],"")</f>
        <v/>
      </c>
      <c r="K288" s="29"/>
      <c r="L288" s="29" t="str">
        <f>IF(C288="","",IF(COUNTIF(C$7:C288,C288)&gt;1,"重复，请删除","正常"))</f>
        <v/>
      </c>
    </row>
    <row r="289" customHeight="1" spans="3:12">
      <c r="C289" s="29"/>
      <c r="D289" s="29"/>
      <c r="E289" s="29"/>
      <c r="F289" s="29"/>
      <c r="G289" s="29" t="str">
        <f>IF(账面数[[#This Row],[货号]]="","",SUMIFS(盘点数[盘点数],盘点数[货号],货号))</f>
        <v/>
      </c>
      <c r="H289" s="29" t="str">
        <f>IFERROR(账面数[[#This Row],[盘点数]]-账面数[[#This Row],[账面数]],"")</f>
        <v/>
      </c>
      <c r="I289" s="29"/>
      <c r="J289" s="29" t="str">
        <f>IFERROR(账面数[[#This Row],[相差数]]*账面数[[#This Row],[单价]],"")</f>
        <v/>
      </c>
      <c r="K289" s="29"/>
      <c r="L289" s="29" t="str">
        <f>IF(C289="","",IF(COUNTIF(C$7:C289,C289)&gt;1,"重复，请删除","正常"))</f>
        <v/>
      </c>
    </row>
    <row r="290" customHeight="1" spans="3:12">
      <c r="C290" s="29"/>
      <c r="D290" s="29"/>
      <c r="E290" s="29"/>
      <c r="F290" s="29"/>
      <c r="G290" s="29" t="str">
        <f>IF(账面数[[#This Row],[货号]]="","",SUMIFS(盘点数[盘点数],盘点数[货号],货号))</f>
        <v/>
      </c>
      <c r="H290" s="29" t="str">
        <f>IFERROR(账面数[[#This Row],[盘点数]]-账面数[[#This Row],[账面数]],"")</f>
        <v/>
      </c>
      <c r="I290" s="29"/>
      <c r="J290" s="29" t="str">
        <f>IFERROR(账面数[[#This Row],[相差数]]*账面数[[#This Row],[单价]],"")</f>
        <v/>
      </c>
      <c r="K290" s="29"/>
      <c r="L290" s="29" t="str">
        <f>IF(C290="","",IF(COUNTIF(C$7:C290,C290)&gt;1,"重复，请删除","正常"))</f>
        <v/>
      </c>
    </row>
    <row r="291" customHeight="1" spans="3:12">
      <c r="C291" s="29"/>
      <c r="D291" s="29"/>
      <c r="E291" s="29"/>
      <c r="F291" s="29"/>
      <c r="G291" s="29" t="str">
        <f>IF(账面数[[#This Row],[货号]]="","",SUMIFS(盘点数[盘点数],盘点数[货号],货号))</f>
        <v/>
      </c>
      <c r="H291" s="29" t="str">
        <f>IFERROR(账面数[[#This Row],[盘点数]]-账面数[[#This Row],[账面数]],"")</f>
        <v/>
      </c>
      <c r="I291" s="29"/>
      <c r="J291" s="29" t="str">
        <f>IFERROR(账面数[[#This Row],[相差数]]*账面数[[#This Row],[单价]],"")</f>
        <v/>
      </c>
      <c r="K291" s="29"/>
      <c r="L291" s="29" t="str">
        <f>IF(C291="","",IF(COUNTIF(C$7:C291,C291)&gt;1,"重复，请删除","正常"))</f>
        <v/>
      </c>
    </row>
    <row r="292" customHeight="1" spans="3:12">
      <c r="C292" s="29"/>
      <c r="D292" s="29"/>
      <c r="E292" s="29"/>
      <c r="F292" s="29"/>
      <c r="G292" s="29" t="str">
        <f>IF(账面数[[#This Row],[货号]]="","",SUMIFS(盘点数[盘点数],盘点数[货号],货号))</f>
        <v/>
      </c>
      <c r="H292" s="29" t="str">
        <f>IFERROR(账面数[[#This Row],[盘点数]]-账面数[[#This Row],[账面数]],"")</f>
        <v/>
      </c>
      <c r="I292" s="29"/>
      <c r="J292" s="29" t="str">
        <f>IFERROR(账面数[[#This Row],[相差数]]*账面数[[#This Row],[单价]],"")</f>
        <v/>
      </c>
      <c r="K292" s="29"/>
      <c r="L292" s="29" t="str">
        <f>IF(C292="","",IF(COUNTIF(C$7:C292,C292)&gt;1,"重复，请删除","正常"))</f>
        <v/>
      </c>
    </row>
    <row r="293" customHeight="1" spans="3:12">
      <c r="C293" s="29"/>
      <c r="D293" s="29"/>
      <c r="E293" s="29"/>
      <c r="F293" s="29"/>
      <c r="G293" s="29" t="str">
        <f>IF(账面数[[#This Row],[货号]]="","",SUMIFS(盘点数[盘点数],盘点数[货号],货号))</f>
        <v/>
      </c>
      <c r="H293" s="29" t="str">
        <f>IFERROR(账面数[[#This Row],[盘点数]]-账面数[[#This Row],[账面数]],"")</f>
        <v/>
      </c>
      <c r="I293" s="29"/>
      <c r="J293" s="29" t="str">
        <f>IFERROR(账面数[[#This Row],[相差数]]*账面数[[#This Row],[单价]],"")</f>
        <v/>
      </c>
      <c r="K293" s="29"/>
      <c r="L293" s="29" t="str">
        <f>IF(C293="","",IF(COUNTIF(C$7:C293,C293)&gt;1,"重复，请删除","正常"))</f>
        <v/>
      </c>
    </row>
    <row r="294" customHeight="1" spans="3:12">
      <c r="C294" s="29"/>
      <c r="D294" s="29"/>
      <c r="E294" s="29"/>
      <c r="F294" s="29"/>
      <c r="G294" s="29" t="str">
        <f>IF(账面数[[#This Row],[货号]]="","",SUMIFS(盘点数[盘点数],盘点数[货号],货号))</f>
        <v/>
      </c>
      <c r="H294" s="29" t="str">
        <f>IFERROR(账面数[[#This Row],[盘点数]]-账面数[[#This Row],[账面数]],"")</f>
        <v/>
      </c>
      <c r="I294" s="29"/>
      <c r="J294" s="29" t="str">
        <f>IFERROR(账面数[[#This Row],[相差数]]*账面数[[#This Row],[单价]],"")</f>
        <v/>
      </c>
      <c r="K294" s="29"/>
      <c r="L294" s="29" t="str">
        <f>IF(C294="","",IF(COUNTIF(C$7:C294,C294)&gt;1,"重复，请删除","正常"))</f>
        <v/>
      </c>
    </row>
    <row r="295" customHeight="1" spans="3:12">
      <c r="C295" s="29"/>
      <c r="D295" s="29"/>
      <c r="E295" s="29"/>
      <c r="F295" s="29"/>
      <c r="G295" s="29" t="str">
        <f>IF(账面数[[#This Row],[货号]]="","",SUMIFS(盘点数[盘点数],盘点数[货号],货号))</f>
        <v/>
      </c>
      <c r="H295" s="29" t="str">
        <f>IFERROR(账面数[[#This Row],[盘点数]]-账面数[[#This Row],[账面数]],"")</f>
        <v/>
      </c>
      <c r="I295" s="29"/>
      <c r="J295" s="29" t="str">
        <f>IFERROR(账面数[[#This Row],[相差数]]*账面数[[#This Row],[单价]],"")</f>
        <v/>
      </c>
      <c r="K295" s="29"/>
      <c r="L295" s="29" t="str">
        <f>IF(C295="","",IF(COUNTIF(C$7:C295,C295)&gt;1,"重复，请删除","正常"))</f>
        <v/>
      </c>
    </row>
    <row r="296" customHeight="1" spans="3:12">
      <c r="C296" s="29"/>
      <c r="D296" s="29"/>
      <c r="E296" s="29"/>
      <c r="F296" s="29"/>
      <c r="G296" s="29" t="str">
        <f>IF(账面数[[#This Row],[货号]]="","",SUMIFS(盘点数[盘点数],盘点数[货号],货号))</f>
        <v/>
      </c>
      <c r="H296" s="29" t="str">
        <f>IFERROR(账面数[[#This Row],[盘点数]]-账面数[[#This Row],[账面数]],"")</f>
        <v/>
      </c>
      <c r="I296" s="29"/>
      <c r="J296" s="29" t="str">
        <f>IFERROR(账面数[[#This Row],[相差数]]*账面数[[#This Row],[单价]],"")</f>
        <v/>
      </c>
      <c r="K296" s="29"/>
      <c r="L296" s="29" t="str">
        <f>IF(C296="","",IF(COUNTIF(C$7:C296,C296)&gt;1,"重复，请删除","正常"))</f>
        <v/>
      </c>
    </row>
    <row r="297" customHeight="1" spans="3:12">
      <c r="C297" s="29"/>
      <c r="D297" s="29"/>
      <c r="E297" s="29"/>
      <c r="F297" s="29"/>
      <c r="G297" s="29" t="str">
        <f>IF(账面数[[#This Row],[货号]]="","",SUMIFS(盘点数[盘点数],盘点数[货号],货号))</f>
        <v/>
      </c>
      <c r="H297" s="29" t="str">
        <f>IFERROR(账面数[[#This Row],[盘点数]]-账面数[[#This Row],[账面数]],"")</f>
        <v/>
      </c>
      <c r="I297" s="29"/>
      <c r="J297" s="29" t="str">
        <f>IFERROR(账面数[[#This Row],[相差数]]*账面数[[#This Row],[单价]],"")</f>
        <v/>
      </c>
      <c r="K297" s="29"/>
      <c r="L297" s="29" t="str">
        <f>IF(C297="","",IF(COUNTIF(C$7:C297,C297)&gt;1,"重复，请删除","正常"))</f>
        <v/>
      </c>
    </row>
    <row r="298" customHeight="1" spans="3:12">
      <c r="C298" s="29"/>
      <c r="D298" s="29"/>
      <c r="E298" s="29"/>
      <c r="F298" s="29"/>
      <c r="G298" s="29" t="str">
        <f>IF(账面数[[#This Row],[货号]]="","",SUMIFS(盘点数[盘点数],盘点数[货号],货号))</f>
        <v/>
      </c>
      <c r="H298" s="29" t="str">
        <f>IFERROR(账面数[[#This Row],[盘点数]]-账面数[[#This Row],[账面数]],"")</f>
        <v/>
      </c>
      <c r="I298" s="29"/>
      <c r="J298" s="29" t="str">
        <f>IFERROR(账面数[[#This Row],[相差数]]*账面数[[#This Row],[单价]],"")</f>
        <v/>
      </c>
      <c r="K298" s="29"/>
      <c r="L298" s="29" t="str">
        <f>IF(C298="","",IF(COUNTIF(C$7:C298,C298)&gt;1,"重复，请删除","正常"))</f>
        <v/>
      </c>
    </row>
    <row r="299" customHeight="1" spans="3:12">
      <c r="C299" s="29"/>
      <c r="D299" s="29"/>
      <c r="E299" s="29"/>
      <c r="F299" s="29"/>
      <c r="G299" s="29" t="str">
        <f>IF(账面数[[#This Row],[货号]]="","",SUMIFS(盘点数[盘点数],盘点数[货号],货号))</f>
        <v/>
      </c>
      <c r="H299" s="29" t="str">
        <f>IFERROR(账面数[[#This Row],[盘点数]]-账面数[[#This Row],[账面数]],"")</f>
        <v/>
      </c>
      <c r="I299" s="29"/>
      <c r="J299" s="29" t="str">
        <f>IFERROR(账面数[[#This Row],[相差数]]*账面数[[#This Row],[单价]],"")</f>
        <v/>
      </c>
      <c r="K299" s="29"/>
      <c r="L299" s="29" t="str">
        <f>IF(C299="","",IF(COUNTIF(C$7:C299,C299)&gt;1,"重复，请删除","正常"))</f>
        <v/>
      </c>
    </row>
    <row r="300" customHeight="1" spans="3:12">
      <c r="C300" s="29"/>
      <c r="D300" s="29"/>
      <c r="E300" s="29"/>
      <c r="F300" s="29"/>
      <c r="G300" s="29" t="str">
        <f>IF(账面数[[#This Row],[货号]]="","",SUMIFS(盘点数[盘点数],盘点数[货号],货号))</f>
        <v/>
      </c>
      <c r="H300" s="29" t="str">
        <f>IFERROR(账面数[[#This Row],[盘点数]]-账面数[[#This Row],[账面数]],"")</f>
        <v/>
      </c>
      <c r="I300" s="29"/>
      <c r="J300" s="29" t="str">
        <f>IFERROR(账面数[[#This Row],[相差数]]*账面数[[#This Row],[单价]],"")</f>
        <v/>
      </c>
      <c r="K300" s="29"/>
      <c r="L300" s="29" t="str">
        <f>IF(C300="","",IF(COUNTIF(C$7:C300,C300)&gt;1,"重复，请删除","正常"))</f>
        <v/>
      </c>
    </row>
    <row r="301" customHeight="1" spans="3:12">
      <c r="C301" s="29"/>
      <c r="D301" s="29"/>
      <c r="E301" s="29"/>
      <c r="F301" s="29"/>
      <c r="G301" s="29" t="str">
        <f>IF(账面数[[#This Row],[货号]]="","",SUMIFS(盘点数[盘点数],盘点数[货号],货号))</f>
        <v/>
      </c>
      <c r="H301" s="29" t="str">
        <f>IFERROR(账面数[[#This Row],[盘点数]]-账面数[[#This Row],[账面数]],"")</f>
        <v/>
      </c>
      <c r="I301" s="29"/>
      <c r="J301" s="29" t="str">
        <f>IFERROR(账面数[[#This Row],[相差数]]*账面数[[#This Row],[单价]],"")</f>
        <v/>
      </c>
      <c r="K301" s="29"/>
      <c r="L301" s="29" t="str">
        <f>IF(C301="","",IF(COUNTIF(C$7:C301,C301)&gt;1,"重复，请删除","正常"))</f>
        <v/>
      </c>
    </row>
    <row r="302" customHeight="1" spans="3:12">
      <c r="C302" s="29"/>
      <c r="D302" s="29"/>
      <c r="E302" s="29"/>
      <c r="F302" s="29"/>
      <c r="G302" s="29" t="str">
        <f>IF(账面数[[#This Row],[货号]]="","",SUMIFS(盘点数[盘点数],盘点数[货号],货号))</f>
        <v/>
      </c>
      <c r="H302" s="29" t="str">
        <f>IFERROR(账面数[[#This Row],[盘点数]]-账面数[[#This Row],[账面数]],"")</f>
        <v/>
      </c>
      <c r="I302" s="29"/>
      <c r="J302" s="29" t="str">
        <f>IFERROR(账面数[[#This Row],[相差数]]*账面数[[#This Row],[单价]],"")</f>
        <v/>
      </c>
      <c r="K302" s="29"/>
      <c r="L302" s="29" t="str">
        <f>IF(C302="","",IF(COUNTIF(C$7:C302,C302)&gt;1,"重复，请删除","正常"))</f>
        <v/>
      </c>
    </row>
    <row r="303" customHeight="1" spans="3:12">
      <c r="C303" s="29"/>
      <c r="D303" s="29"/>
      <c r="E303" s="29"/>
      <c r="F303" s="29"/>
      <c r="G303" s="29" t="str">
        <f>IF(账面数[[#This Row],[货号]]="","",SUMIFS(盘点数[盘点数],盘点数[货号],货号))</f>
        <v/>
      </c>
      <c r="H303" s="29" t="str">
        <f>IFERROR(账面数[[#This Row],[盘点数]]-账面数[[#This Row],[账面数]],"")</f>
        <v/>
      </c>
      <c r="I303" s="29"/>
      <c r="J303" s="29" t="str">
        <f>IFERROR(账面数[[#This Row],[相差数]]*账面数[[#This Row],[单价]],"")</f>
        <v/>
      </c>
      <c r="K303" s="29"/>
      <c r="L303" s="29" t="str">
        <f>IF(C303="","",IF(COUNTIF(C$7:C303,C303)&gt;1,"重复，请删除","正常"))</f>
        <v/>
      </c>
    </row>
    <row r="304" customHeight="1" spans="3:12">
      <c r="C304" s="29"/>
      <c r="D304" s="29"/>
      <c r="E304" s="29"/>
      <c r="F304" s="29"/>
      <c r="G304" s="29" t="str">
        <f>IF(账面数[[#This Row],[货号]]="","",SUMIFS(盘点数[盘点数],盘点数[货号],货号))</f>
        <v/>
      </c>
      <c r="H304" s="29" t="str">
        <f>IFERROR(账面数[[#This Row],[盘点数]]-账面数[[#This Row],[账面数]],"")</f>
        <v/>
      </c>
      <c r="I304" s="29"/>
      <c r="J304" s="29" t="str">
        <f>IFERROR(账面数[[#This Row],[相差数]]*账面数[[#This Row],[单价]],"")</f>
        <v/>
      </c>
      <c r="K304" s="29"/>
      <c r="L304" s="29" t="str">
        <f>IF(C304="","",IF(COUNTIF(C$7:C304,C304)&gt;1,"重复，请删除","正常"))</f>
        <v/>
      </c>
    </row>
    <row r="305" customHeight="1" spans="3:12">
      <c r="C305" s="29"/>
      <c r="D305" s="29"/>
      <c r="E305" s="29"/>
      <c r="F305" s="29"/>
      <c r="G305" s="29" t="str">
        <f>IF(账面数[[#This Row],[货号]]="","",SUMIFS(盘点数[盘点数],盘点数[货号],货号))</f>
        <v/>
      </c>
      <c r="H305" s="29" t="str">
        <f>IFERROR(账面数[[#This Row],[盘点数]]-账面数[[#This Row],[账面数]],"")</f>
        <v/>
      </c>
      <c r="I305" s="29"/>
      <c r="J305" s="29" t="str">
        <f>IFERROR(账面数[[#This Row],[相差数]]*账面数[[#This Row],[单价]],"")</f>
        <v/>
      </c>
      <c r="K305" s="29"/>
      <c r="L305" s="29" t="str">
        <f>IF(C305="","",IF(COUNTIF(C$7:C305,C305)&gt;1,"重复，请删除","正常"))</f>
        <v/>
      </c>
    </row>
    <row r="306" customHeight="1" spans="3:12">
      <c r="C306" s="29"/>
      <c r="D306" s="29"/>
      <c r="E306" s="29"/>
      <c r="F306" s="29"/>
      <c r="G306" s="29" t="str">
        <f>IF(账面数[[#This Row],[货号]]="","",SUMIFS(盘点数[盘点数],盘点数[货号],货号))</f>
        <v/>
      </c>
      <c r="H306" s="29" t="str">
        <f>IFERROR(账面数[[#This Row],[盘点数]]-账面数[[#This Row],[账面数]],"")</f>
        <v/>
      </c>
      <c r="I306" s="29"/>
      <c r="J306" s="29" t="str">
        <f>IFERROR(账面数[[#This Row],[相差数]]*账面数[[#This Row],[单价]],"")</f>
        <v/>
      </c>
      <c r="K306" s="29"/>
      <c r="L306" s="29" t="str">
        <f>IF(C306="","",IF(COUNTIF(C$7:C306,C306)&gt;1,"重复，请删除","正常"))</f>
        <v/>
      </c>
    </row>
    <row r="307" customHeight="1" spans="3:12">
      <c r="C307" s="29"/>
      <c r="D307" s="29"/>
      <c r="E307" s="29"/>
      <c r="F307" s="29"/>
      <c r="G307" s="29" t="str">
        <f>IF(账面数[[#This Row],[货号]]="","",SUMIFS(盘点数[盘点数],盘点数[货号],货号))</f>
        <v/>
      </c>
      <c r="H307" s="29" t="str">
        <f>IFERROR(账面数[[#This Row],[盘点数]]-账面数[[#This Row],[账面数]],"")</f>
        <v/>
      </c>
      <c r="I307" s="29"/>
      <c r="J307" s="29" t="str">
        <f>IFERROR(账面数[[#This Row],[相差数]]*账面数[[#This Row],[单价]],"")</f>
        <v/>
      </c>
      <c r="K307" s="29"/>
      <c r="L307" s="29" t="str">
        <f>IF(C307="","",IF(COUNTIF(C$7:C307,C307)&gt;1,"重复，请删除","正常"))</f>
        <v/>
      </c>
    </row>
    <row r="308" customHeight="1" spans="3:12">
      <c r="C308" s="29"/>
      <c r="D308" s="29"/>
      <c r="E308" s="29"/>
      <c r="F308" s="29"/>
      <c r="G308" s="29" t="str">
        <f>IF(账面数[[#This Row],[货号]]="","",SUMIFS(盘点数[盘点数],盘点数[货号],货号))</f>
        <v/>
      </c>
      <c r="H308" s="29" t="str">
        <f>IFERROR(账面数[[#This Row],[盘点数]]-账面数[[#This Row],[账面数]],"")</f>
        <v/>
      </c>
      <c r="I308" s="29"/>
      <c r="J308" s="29" t="str">
        <f>IFERROR(账面数[[#This Row],[相差数]]*账面数[[#This Row],[单价]],"")</f>
        <v/>
      </c>
      <c r="K308" s="29"/>
      <c r="L308" s="29" t="str">
        <f>IF(C308="","",IF(COUNTIF(C$7:C308,C308)&gt;1,"重复，请删除","正常"))</f>
        <v/>
      </c>
    </row>
    <row r="309" customHeight="1" spans="3:12">
      <c r="C309" s="29"/>
      <c r="D309" s="29"/>
      <c r="E309" s="29"/>
      <c r="F309" s="29"/>
      <c r="G309" s="29" t="str">
        <f>IF(账面数[[#This Row],[货号]]="","",SUMIFS(盘点数[盘点数],盘点数[货号],货号))</f>
        <v/>
      </c>
      <c r="H309" s="29" t="str">
        <f>IFERROR(账面数[[#This Row],[盘点数]]-账面数[[#This Row],[账面数]],"")</f>
        <v/>
      </c>
      <c r="I309" s="29"/>
      <c r="J309" s="29" t="str">
        <f>IFERROR(账面数[[#This Row],[相差数]]*账面数[[#This Row],[单价]],"")</f>
        <v/>
      </c>
      <c r="K309" s="29"/>
      <c r="L309" s="29" t="str">
        <f>IF(C309="","",IF(COUNTIF(C$7:C309,C309)&gt;1,"重复，请删除","正常"))</f>
        <v/>
      </c>
    </row>
    <row r="310" customHeight="1" spans="3:12">
      <c r="C310" s="29"/>
      <c r="D310" s="29"/>
      <c r="E310" s="29"/>
      <c r="F310" s="29"/>
      <c r="G310" s="29" t="str">
        <f>IF(账面数[[#This Row],[货号]]="","",SUMIFS(盘点数[盘点数],盘点数[货号],货号))</f>
        <v/>
      </c>
      <c r="H310" s="29" t="str">
        <f>IFERROR(账面数[[#This Row],[盘点数]]-账面数[[#This Row],[账面数]],"")</f>
        <v/>
      </c>
      <c r="I310" s="29"/>
      <c r="J310" s="29" t="str">
        <f>IFERROR(账面数[[#This Row],[相差数]]*账面数[[#This Row],[单价]],"")</f>
        <v/>
      </c>
      <c r="K310" s="29"/>
      <c r="L310" s="29" t="str">
        <f>IF(C310="","",IF(COUNTIF(C$7:C310,C310)&gt;1,"重复，请删除","正常"))</f>
        <v/>
      </c>
    </row>
    <row r="311" customHeight="1" spans="3:12">
      <c r="C311" s="29"/>
      <c r="D311" s="29"/>
      <c r="E311" s="29"/>
      <c r="F311" s="29"/>
      <c r="G311" s="29" t="str">
        <f>IF(账面数[[#This Row],[货号]]="","",SUMIFS(盘点数[盘点数],盘点数[货号],货号))</f>
        <v/>
      </c>
      <c r="H311" s="29" t="str">
        <f>IFERROR(账面数[[#This Row],[盘点数]]-账面数[[#This Row],[账面数]],"")</f>
        <v/>
      </c>
      <c r="I311" s="29"/>
      <c r="J311" s="29" t="str">
        <f>IFERROR(账面数[[#This Row],[相差数]]*账面数[[#This Row],[单价]],"")</f>
        <v/>
      </c>
      <c r="K311" s="29"/>
      <c r="L311" s="29" t="str">
        <f>IF(C311="","",IF(COUNTIF(C$7:C311,C311)&gt;1,"重复，请删除","正常"))</f>
        <v/>
      </c>
    </row>
    <row r="312" customHeight="1" spans="3:12">
      <c r="C312" s="29"/>
      <c r="D312" s="29"/>
      <c r="E312" s="29"/>
      <c r="F312" s="29"/>
      <c r="G312" s="29" t="str">
        <f>IF(账面数[[#This Row],[货号]]="","",SUMIFS(盘点数[盘点数],盘点数[货号],货号))</f>
        <v/>
      </c>
      <c r="H312" s="29" t="str">
        <f>IFERROR(账面数[[#This Row],[盘点数]]-账面数[[#This Row],[账面数]],"")</f>
        <v/>
      </c>
      <c r="I312" s="29"/>
      <c r="J312" s="29" t="str">
        <f>IFERROR(账面数[[#This Row],[相差数]]*账面数[[#This Row],[单价]],"")</f>
        <v/>
      </c>
      <c r="K312" s="29"/>
      <c r="L312" s="29" t="str">
        <f>IF(C312="","",IF(COUNTIF(C$7:C312,C312)&gt;1,"重复，请删除","正常"))</f>
        <v/>
      </c>
    </row>
    <row r="313" customHeight="1" spans="3:12">
      <c r="C313" s="29"/>
      <c r="D313" s="29"/>
      <c r="E313" s="29"/>
      <c r="F313" s="29"/>
      <c r="G313" s="29" t="str">
        <f>IF(账面数[[#This Row],[货号]]="","",SUMIFS(盘点数[盘点数],盘点数[货号],货号))</f>
        <v/>
      </c>
      <c r="H313" s="29" t="str">
        <f>IFERROR(账面数[[#This Row],[盘点数]]-账面数[[#This Row],[账面数]],"")</f>
        <v/>
      </c>
      <c r="I313" s="29"/>
      <c r="J313" s="29" t="str">
        <f>IFERROR(账面数[[#This Row],[相差数]]*账面数[[#This Row],[单价]],"")</f>
        <v/>
      </c>
      <c r="K313" s="29"/>
      <c r="L313" s="29" t="str">
        <f>IF(C313="","",IF(COUNTIF(C$7:C313,C313)&gt;1,"重复，请删除","正常"))</f>
        <v/>
      </c>
    </row>
    <row r="314" customHeight="1" spans="3:12">
      <c r="C314" s="29"/>
      <c r="D314" s="29"/>
      <c r="E314" s="29"/>
      <c r="F314" s="29"/>
      <c r="G314" s="29" t="str">
        <f>IF(账面数[[#This Row],[货号]]="","",SUMIFS(盘点数[盘点数],盘点数[货号],货号))</f>
        <v/>
      </c>
      <c r="H314" s="29" t="str">
        <f>IFERROR(账面数[[#This Row],[盘点数]]-账面数[[#This Row],[账面数]],"")</f>
        <v/>
      </c>
      <c r="I314" s="29"/>
      <c r="J314" s="29" t="str">
        <f>IFERROR(账面数[[#This Row],[相差数]]*账面数[[#This Row],[单价]],"")</f>
        <v/>
      </c>
      <c r="K314" s="29"/>
      <c r="L314" s="29" t="str">
        <f>IF(C314="","",IF(COUNTIF(C$7:C314,C314)&gt;1,"重复，请删除","正常"))</f>
        <v/>
      </c>
    </row>
    <row r="315" customHeight="1" spans="3:12">
      <c r="C315" s="29"/>
      <c r="D315" s="29"/>
      <c r="E315" s="29"/>
      <c r="F315" s="29"/>
      <c r="G315" s="29" t="str">
        <f>IF(账面数[[#This Row],[货号]]="","",SUMIFS(盘点数[盘点数],盘点数[货号],货号))</f>
        <v/>
      </c>
      <c r="H315" s="29" t="str">
        <f>IFERROR(账面数[[#This Row],[盘点数]]-账面数[[#This Row],[账面数]],"")</f>
        <v/>
      </c>
      <c r="I315" s="29"/>
      <c r="J315" s="29" t="str">
        <f>IFERROR(账面数[[#This Row],[相差数]]*账面数[[#This Row],[单价]],"")</f>
        <v/>
      </c>
      <c r="K315" s="29"/>
      <c r="L315" s="29" t="str">
        <f>IF(C315="","",IF(COUNTIF(C$7:C315,C315)&gt;1,"重复，请删除","正常"))</f>
        <v/>
      </c>
    </row>
    <row r="316" customHeight="1" spans="3:12">
      <c r="C316" s="29"/>
      <c r="D316" s="29"/>
      <c r="E316" s="29"/>
      <c r="F316" s="29"/>
      <c r="G316" s="29" t="str">
        <f>IF(账面数[[#This Row],[货号]]="","",SUMIFS(盘点数[盘点数],盘点数[货号],货号))</f>
        <v/>
      </c>
      <c r="H316" s="29" t="str">
        <f>IFERROR(账面数[[#This Row],[盘点数]]-账面数[[#This Row],[账面数]],"")</f>
        <v/>
      </c>
      <c r="I316" s="29"/>
      <c r="J316" s="29" t="str">
        <f>IFERROR(账面数[[#This Row],[相差数]]*账面数[[#This Row],[单价]],"")</f>
        <v/>
      </c>
      <c r="K316" s="29"/>
      <c r="L316" s="29" t="str">
        <f>IF(C316="","",IF(COUNTIF(C$7:C316,C316)&gt;1,"重复，请删除","正常"))</f>
        <v/>
      </c>
    </row>
    <row r="317" customHeight="1" spans="3:12">
      <c r="C317" s="29"/>
      <c r="D317" s="29"/>
      <c r="E317" s="29"/>
      <c r="F317" s="29"/>
      <c r="G317" s="29" t="str">
        <f>IF(账面数[[#This Row],[货号]]="","",SUMIFS(盘点数[盘点数],盘点数[货号],货号))</f>
        <v/>
      </c>
      <c r="H317" s="29" t="str">
        <f>IFERROR(账面数[[#This Row],[盘点数]]-账面数[[#This Row],[账面数]],"")</f>
        <v/>
      </c>
      <c r="I317" s="29"/>
      <c r="J317" s="29" t="str">
        <f>IFERROR(账面数[[#This Row],[相差数]]*账面数[[#This Row],[单价]],"")</f>
        <v/>
      </c>
      <c r="K317" s="29"/>
      <c r="L317" s="29" t="str">
        <f>IF(C317="","",IF(COUNTIF(C$7:C317,C317)&gt;1,"重复，请删除","正常"))</f>
        <v/>
      </c>
    </row>
    <row r="318" customHeight="1" spans="3:12">
      <c r="C318" s="29"/>
      <c r="D318" s="29"/>
      <c r="E318" s="29"/>
      <c r="F318" s="29"/>
      <c r="G318" s="29" t="str">
        <f>IF(账面数[[#This Row],[货号]]="","",SUMIFS(盘点数[盘点数],盘点数[货号],货号))</f>
        <v/>
      </c>
      <c r="H318" s="29" t="str">
        <f>IFERROR(账面数[[#This Row],[盘点数]]-账面数[[#This Row],[账面数]],"")</f>
        <v/>
      </c>
      <c r="I318" s="29"/>
      <c r="J318" s="29" t="str">
        <f>IFERROR(账面数[[#This Row],[相差数]]*账面数[[#This Row],[单价]],"")</f>
        <v/>
      </c>
      <c r="K318" s="29"/>
      <c r="L318" s="29" t="str">
        <f>IF(C318="","",IF(COUNTIF(C$7:C318,C318)&gt;1,"重复，请删除","正常"))</f>
        <v/>
      </c>
    </row>
    <row r="319" customHeight="1" spans="3:12">
      <c r="C319" s="29"/>
      <c r="D319" s="29"/>
      <c r="E319" s="29"/>
      <c r="F319" s="29"/>
      <c r="G319" s="29" t="str">
        <f>IF(账面数[[#This Row],[货号]]="","",SUMIFS(盘点数[盘点数],盘点数[货号],货号))</f>
        <v/>
      </c>
      <c r="H319" s="29" t="str">
        <f>IFERROR(账面数[[#This Row],[盘点数]]-账面数[[#This Row],[账面数]],"")</f>
        <v/>
      </c>
      <c r="I319" s="29"/>
      <c r="J319" s="29" t="str">
        <f>IFERROR(账面数[[#This Row],[相差数]]*账面数[[#This Row],[单价]],"")</f>
        <v/>
      </c>
      <c r="K319" s="29"/>
      <c r="L319" s="29" t="str">
        <f>IF(C319="","",IF(COUNTIF(C$7:C319,C319)&gt;1,"重复，请删除","正常"))</f>
        <v/>
      </c>
    </row>
    <row r="320" customHeight="1" spans="3:12">
      <c r="C320" s="29"/>
      <c r="D320" s="29"/>
      <c r="E320" s="29"/>
      <c r="F320" s="29"/>
      <c r="G320" s="29" t="str">
        <f>IF(账面数[[#This Row],[货号]]="","",SUMIFS(盘点数[盘点数],盘点数[货号],货号))</f>
        <v/>
      </c>
      <c r="H320" s="29" t="str">
        <f>IFERROR(账面数[[#This Row],[盘点数]]-账面数[[#This Row],[账面数]],"")</f>
        <v/>
      </c>
      <c r="I320" s="29"/>
      <c r="J320" s="29" t="str">
        <f>IFERROR(账面数[[#This Row],[相差数]]*账面数[[#This Row],[单价]],"")</f>
        <v/>
      </c>
      <c r="K320" s="29"/>
      <c r="L320" s="29" t="str">
        <f>IF(C320="","",IF(COUNTIF(C$7:C320,C320)&gt;1,"重复，请删除","正常"))</f>
        <v/>
      </c>
    </row>
    <row r="321" customHeight="1" spans="3:12">
      <c r="C321" s="29"/>
      <c r="D321" s="29"/>
      <c r="E321" s="29"/>
      <c r="F321" s="29"/>
      <c r="G321" s="29" t="str">
        <f>IF(账面数[[#This Row],[货号]]="","",SUMIFS(盘点数[盘点数],盘点数[货号],货号))</f>
        <v/>
      </c>
      <c r="H321" s="29" t="str">
        <f>IFERROR(账面数[[#This Row],[盘点数]]-账面数[[#This Row],[账面数]],"")</f>
        <v/>
      </c>
      <c r="I321" s="29"/>
      <c r="J321" s="29" t="str">
        <f>IFERROR(账面数[[#This Row],[相差数]]*账面数[[#This Row],[单价]],"")</f>
        <v/>
      </c>
      <c r="K321" s="29"/>
      <c r="L321" s="29" t="str">
        <f>IF(C321="","",IF(COUNTIF(C$7:C321,C321)&gt;1,"重复，请删除","正常"))</f>
        <v/>
      </c>
    </row>
    <row r="322" customHeight="1" spans="3:12">
      <c r="C322" s="29"/>
      <c r="D322" s="29"/>
      <c r="E322" s="29"/>
      <c r="F322" s="29"/>
      <c r="G322" s="29" t="str">
        <f>IF(账面数[[#This Row],[货号]]="","",SUMIFS(盘点数[盘点数],盘点数[货号],货号))</f>
        <v/>
      </c>
      <c r="H322" s="29" t="str">
        <f>IFERROR(账面数[[#This Row],[盘点数]]-账面数[[#This Row],[账面数]],"")</f>
        <v/>
      </c>
      <c r="I322" s="29"/>
      <c r="J322" s="29" t="str">
        <f>IFERROR(账面数[[#This Row],[相差数]]*账面数[[#This Row],[单价]],"")</f>
        <v/>
      </c>
      <c r="K322" s="29"/>
      <c r="L322" s="29" t="str">
        <f>IF(C322="","",IF(COUNTIF(C$7:C322,C322)&gt;1,"重复，请删除","正常"))</f>
        <v/>
      </c>
    </row>
    <row r="323" customHeight="1" spans="3:12">
      <c r="C323" s="29"/>
      <c r="D323" s="29"/>
      <c r="E323" s="29"/>
      <c r="F323" s="29"/>
      <c r="G323" s="29" t="str">
        <f>IF(账面数[[#This Row],[货号]]="","",SUMIFS(盘点数[盘点数],盘点数[货号],货号))</f>
        <v/>
      </c>
      <c r="H323" s="29" t="str">
        <f>IFERROR(账面数[[#This Row],[盘点数]]-账面数[[#This Row],[账面数]],"")</f>
        <v/>
      </c>
      <c r="I323" s="29"/>
      <c r="J323" s="29" t="str">
        <f>IFERROR(账面数[[#This Row],[相差数]]*账面数[[#This Row],[单价]],"")</f>
        <v/>
      </c>
      <c r="K323" s="29"/>
      <c r="L323" s="29" t="str">
        <f>IF(C323="","",IF(COUNTIF(C$7:C323,C323)&gt;1,"重复，请删除","正常"))</f>
        <v/>
      </c>
    </row>
    <row r="324" customHeight="1" spans="3:12">
      <c r="C324" s="29"/>
      <c r="D324" s="29"/>
      <c r="E324" s="29"/>
      <c r="F324" s="29"/>
      <c r="G324" s="29" t="str">
        <f>IF(账面数[[#This Row],[货号]]="","",SUMIFS(盘点数[盘点数],盘点数[货号],货号))</f>
        <v/>
      </c>
      <c r="H324" s="29" t="str">
        <f>IFERROR(账面数[[#This Row],[盘点数]]-账面数[[#This Row],[账面数]],"")</f>
        <v/>
      </c>
      <c r="I324" s="29"/>
      <c r="J324" s="29" t="str">
        <f>IFERROR(账面数[[#This Row],[相差数]]*账面数[[#This Row],[单价]],"")</f>
        <v/>
      </c>
      <c r="K324" s="29"/>
      <c r="L324" s="29" t="str">
        <f>IF(C324="","",IF(COUNTIF(C$7:C324,C324)&gt;1,"重复，请删除","正常"))</f>
        <v/>
      </c>
    </row>
    <row r="325" customHeight="1" spans="3:12">
      <c r="C325" s="29"/>
      <c r="D325" s="29"/>
      <c r="E325" s="29"/>
      <c r="F325" s="29"/>
      <c r="G325" s="29" t="str">
        <f>IF(账面数[[#This Row],[货号]]="","",SUMIFS(盘点数[盘点数],盘点数[货号],货号))</f>
        <v/>
      </c>
      <c r="H325" s="29" t="str">
        <f>IFERROR(账面数[[#This Row],[盘点数]]-账面数[[#This Row],[账面数]],"")</f>
        <v/>
      </c>
      <c r="I325" s="29"/>
      <c r="J325" s="29" t="str">
        <f>IFERROR(账面数[[#This Row],[相差数]]*账面数[[#This Row],[单价]],"")</f>
        <v/>
      </c>
      <c r="K325" s="29"/>
      <c r="L325" s="29" t="str">
        <f>IF(C325="","",IF(COUNTIF(C$7:C325,C325)&gt;1,"重复，请删除","正常"))</f>
        <v/>
      </c>
    </row>
    <row r="326" customHeight="1" spans="3:12">
      <c r="C326" s="29"/>
      <c r="D326" s="29"/>
      <c r="E326" s="29"/>
      <c r="F326" s="29"/>
      <c r="G326" s="29" t="str">
        <f>IF(账面数[[#This Row],[货号]]="","",SUMIFS(盘点数[盘点数],盘点数[货号],货号))</f>
        <v/>
      </c>
      <c r="H326" s="29" t="str">
        <f>IFERROR(账面数[[#This Row],[盘点数]]-账面数[[#This Row],[账面数]],"")</f>
        <v/>
      </c>
      <c r="I326" s="29"/>
      <c r="J326" s="29" t="str">
        <f>IFERROR(账面数[[#This Row],[相差数]]*账面数[[#This Row],[单价]],"")</f>
        <v/>
      </c>
      <c r="K326" s="29"/>
      <c r="L326" s="29" t="str">
        <f>IF(C326="","",IF(COUNTIF(C$7:C326,C326)&gt;1,"重复，请删除","正常"))</f>
        <v/>
      </c>
    </row>
    <row r="327" customHeight="1" spans="3:12">
      <c r="C327" s="29"/>
      <c r="D327" s="29"/>
      <c r="E327" s="29"/>
      <c r="F327" s="29"/>
      <c r="G327" s="29" t="str">
        <f>IF(账面数[[#This Row],[货号]]="","",SUMIFS(盘点数[盘点数],盘点数[货号],货号))</f>
        <v/>
      </c>
      <c r="H327" s="29" t="str">
        <f>IFERROR(账面数[[#This Row],[盘点数]]-账面数[[#This Row],[账面数]],"")</f>
        <v/>
      </c>
      <c r="I327" s="29"/>
      <c r="J327" s="29" t="str">
        <f>IFERROR(账面数[[#This Row],[相差数]]*账面数[[#This Row],[单价]],"")</f>
        <v/>
      </c>
      <c r="K327" s="29"/>
      <c r="L327" s="29" t="str">
        <f>IF(C327="","",IF(COUNTIF(C$7:C327,C327)&gt;1,"重复，请删除","正常"))</f>
        <v/>
      </c>
    </row>
    <row r="328" customHeight="1" spans="3:12">
      <c r="C328" s="29"/>
      <c r="D328" s="29"/>
      <c r="E328" s="29"/>
      <c r="F328" s="29"/>
      <c r="G328" s="29" t="str">
        <f>IF(账面数[[#This Row],[货号]]="","",SUMIFS(盘点数[盘点数],盘点数[货号],货号))</f>
        <v/>
      </c>
      <c r="H328" s="29" t="str">
        <f>IFERROR(账面数[[#This Row],[盘点数]]-账面数[[#This Row],[账面数]],"")</f>
        <v/>
      </c>
      <c r="I328" s="29"/>
      <c r="J328" s="29" t="str">
        <f>IFERROR(账面数[[#This Row],[相差数]]*账面数[[#This Row],[单价]],"")</f>
        <v/>
      </c>
      <c r="K328" s="29"/>
      <c r="L328" s="29" t="str">
        <f>IF(C328="","",IF(COUNTIF(C$7:C328,C328)&gt;1,"重复，请删除","正常"))</f>
        <v/>
      </c>
    </row>
    <row r="329" customHeight="1" spans="3:12">
      <c r="C329" s="29"/>
      <c r="D329" s="29"/>
      <c r="E329" s="29"/>
      <c r="F329" s="29"/>
      <c r="G329" s="29" t="str">
        <f>IF(账面数[[#This Row],[货号]]="","",SUMIFS(盘点数[盘点数],盘点数[货号],货号))</f>
        <v/>
      </c>
      <c r="H329" s="29" t="str">
        <f>IFERROR(账面数[[#This Row],[盘点数]]-账面数[[#This Row],[账面数]],"")</f>
        <v/>
      </c>
      <c r="I329" s="29"/>
      <c r="J329" s="29" t="str">
        <f>IFERROR(账面数[[#This Row],[相差数]]*账面数[[#This Row],[单价]],"")</f>
        <v/>
      </c>
      <c r="K329" s="29"/>
      <c r="L329" s="29" t="str">
        <f>IF(C329="","",IF(COUNTIF(C$7:C329,C329)&gt;1,"重复，请删除","正常"))</f>
        <v/>
      </c>
    </row>
    <row r="330" customHeight="1" spans="3:12">
      <c r="C330" s="29"/>
      <c r="D330" s="29"/>
      <c r="E330" s="29"/>
      <c r="F330" s="29"/>
      <c r="G330" s="29" t="str">
        <f>IF(账面数[[#This Row],[货号]]="","",SUMIFS(盘点数[盘点数],盘点数[货号],货号))</f>
        <v/>
      </c>
      <c r="H330" s="29" t="str">
        <f>IFERROR(账面数[[#This Row],[盘点数]]-账面数[[#This Row],[账面数]],"")</f>
        <v/>
      </c>
      <c r="I330" s="29"/>
      <c r="J330" s="29" t="str">
        <f>IFERROR(账面数[[#This Row],[相差数]]*账面数[[#This Row],[单价]],"")</f>
        <v/>
      </c>
      <c r="K330" s="29"/>
      <c r="L330" s="29" t="str">
        <f>IF(C330="","",IF(COUNTIF(C$7:C330,C330)&gt;1,"重复，请删除","正常"))</f>
        <v/>
      </c>
    </row>
    <row r="331" customHeight="1" spans="3:12">
      <c r="C331" s="29"/>
      <c r="D331" s="29"/>
      <c r="E331" s="29"/>
      <c r="F331" s="29"/>
      <c r="G331" s="29" t="str">
        <f>IF(账面数[[#This Row],[货号]]="","",SUMIFS(盘点数[盘点数],盘点数[货号],货号))</f>
        <v/>
      </c>
      <c r="H331" s="29" t="str">
        <f>IFERROR(账面数[[#This Row],[盘点数]]-账面数[[#This Row],[账面数]],"")</f>
        <v/>
      </c>
      <c r="I331" s="29"/>
      <c r="J331" s="29" t="str">
        <f>IFERROR(账面数[[#This Row],[相差数]]*账面数[[#This Row],[单价]],"")</f>
        <v/>
      </c>
      <c r="K331" s="29"/>
      <c r="L331" s="29" t="str">
        <f>IF(C331="","",IF(COUNTIF(C$7:C331,C331)&gt;1,"重复，请删除","正常"))</f>
        <v/>
      </c>
    </row>
    <row r="332" customHeight="1" spans="3:12">
      <c r="C332" s="29"/>
      <c r="D332" s="29"/>
      <c r="E332" s="29"/>
      <c r="F332" s="29"/>
      <c r="G332" s="29" t="str">
        <f>IF(账面数[[#This Row],[货号]]="","",SUMIFS(盘点数[盘点数],盘点数[货号],货号))</f>
        <v/>
      </c>
      <c r="H332" s="29" t="str">
        <f>IFERROR(账面数[[#This Row],[盘点数]]-账面数[[#This Row],[账面数]],"")</f>
        <v/>
      </c>
      <c r="I332" s="29"/>
      <c r="J332" s="29" t="str">
        <f>IFERROR(账面数[[#This Row],[相差数]]*账面数[[#This Row],[单价]],"")</f>
        <v/>
      </c>
      <c r="K332" s="29"/>
      <c r="L332" s="29" t="str">
        <f>IF(C332="","",IF(COUNTIF(C$7:C332,C332)&gt;1,"重复，请删除","正常"))</f>
        <v/>
      </c>
    </row>
    <row r="333" customHeight="1" spans="3:12">
      <c r="C333" s="29"/>
      <c r="D333" s="29"/>
      <c r="E333" s="29"/>
      <c r="F333" s="29"/>
      <c r="G333" s="29" t="str">
        <f>IF(账面数[[#This Row],[货号]]="","",SUMIFS(盘点数[盘点数],盘点数[货号],货号))</f>
        <v/>
      </c>
      <c r="H333" s="29" t="str">
        <f>IFERROR(账面数[[#This Row],[盘点数]]-账面数[[#This Row],[账面数]],"")</f>
        <v/>
      </c>
      <c r="I333" s="29"/>
      <c r="J333" s="29" t="str">
        <f>IFERROR(账面数[[#This Row],[相差数]]*账面数[[#This Row],[单价]],"")</f>
        <v/>
      </c>
      <c r="K333" s="29"/>
      <c r="L333" s="29" t="str">
        <f>IF(C333="","",IF(COUNTIF(C$7:C333,C333)&gt;1,"重复，请删除","正常"))</f>
        <v/>
      </c>
    </row>
    <row r="334" customHeight="1" spans="3:12">
      <c r="C334" s="29"/>
      <c r="D334" s="29"/>
      <c r="E334" s="29"/>
      <c r="F334" s="29"/>
      <c r="G334" s="29" t="str">
        <f>IF(账面数[[#This Row],[货号]]="","",SUMIFS(盘点数[盘点数],盘点数[货号],货号))</f>
        <v/>
      </c>
      <c r="H334" s="29" t="str">
        <f>IFERROR(账面数[[#This Row],[盘点数]]-账面数[[#This Row],[账面数]],"")</f>
        <v/>
      </c>
      <c r="I334" s="29"/>
      <c r="J334" s="29" t="str">
        <f>IFERROR(账面数[[#This Row],[相差数]]*账面数[[#This Row],[单价]],"")</f>
        <v/>
      </c>
      <c r="K334" s="29"/>
      <c r="L334" s="29" t="str">
        <f>IF(C334="","",IF(COUNTIF(C$7:C334,C334)&gt;1,"重复，请删除","正常"))</f>
        <v/>
      </c>
    </row>
    <row r="335" customHeight="1" spans="3:12">
      <c r="C335" s="29"/>
      <c r="D335" s="29"/>
      <c r="E335" s="29"/>
      <c r="F335" s="29"/>
      <c r="G335" s="29" t="str">
        <f>IF(账面数[[#This Row],[货号]]="","",SUMIFS(盘点数[盘点数],盘点数[货号],货号))</f>
        <v/>
      </c>
      <c r="H335" s="29" t="str">
        <f>IFERROR(账面数[[#This Row],[盘点数]]-账面数[[#This Row],[账面数]],"")</f>
        <v/>
      </c>
      <c r="I335" s="29"/>
      <c r="J335" s="29" t="str">
        <f>IFERROR(账面数[[#This Row],[相差数]]*账面数[[#This Row],[单价]],"")</f>
        <v/>
      </c>
      <c r="K335" s="29"/>
      <c r="L335" s="29" t="str">
        <f>IF(C335="","",IF(COUNTIF(C$7:C335,C335)&gt;1,"重复，请删除","正常"))</f>
        <v/>
      </c>
    </row>
    <row r="336" customHeight="1" spans="3:12">
      <c r="C336" s="29"/>
      <c r="D336" s="29"/>
      <c r="E336" s="29"/>
      <c r="F336" s="29"/>
      <c r="G336" s="29" t="str">
        <f>IF(账面数[[#This Row],[货号]]="","",SUMIFS(盘点数[盘点数],盘点数[货号],货号))</f>
        <v/>
      </c>
      <c r="H336" s="29" t="str">
        <f>IFERROR(账面数[[#This Row],[盘点数]]-账面数[[#This Row],[账面数]],"")</f>
        <v/>
      </c>
      <c r="I336" s="29"/>
      <c r="J336" s="29" t="str">
        <f>IFERROR(账面数[[#This Row],[相差数]]*账面数[[#This Row],[单价]],"")</f>
        <v/>
      </c>
      <c r="K336" s="29"/>
      <c r="L336" s="29" t="str">
        <f>IF(C336="","",IF(COUNTIF(C$7:C336,C336)&gt;1,"重复，请删除","正常"))</f>
        <v/>
      </c>
    </row>
    <row r="337" customHeight="1" spans="3:12">
      <c r="C337" s="29"/>
      <c r="D337" s="29"/>
      <c r="E337" s="29"/>
      <c r="F337" s="29"/>
      <c r="G337" s="29" t="str">
        <f>IF(账面数[[#This Row],[货号]]="","",SUMIFS(盘点数[盘点数],盘点数[货号],货号))</f>
        <v/>
      </c>
      <c r="H337" s="29" t="str">
        <f>IFERROR(账面数[[#This Row],[盘点数]]-账面数[[#This Row],[账面数]],"")</f>
        <v/>
      </c>
      <c r="I337" s="29"/>
      <c r="J337" s="29" t="str">
        <f>IFERROR(账面数[[#This Row],[相差数]]*账面数[[#This Row],[单价]],"")</f>
        <v/>
      </c>
      <c r="K337" s="29"/>
      <c r="L337" s="29" t="str">
        <f>IF(C337="","",IF(COUNTIF(C$7:C337,C337)&gt;1,"重复，请删除","正常"))</f>
        <v/>
      </c>
    </row>
    <row r="338" customHeight="1" spans="3:12">
      <c r="C338" s="29"/>
      <c r="D338" s="29"/>
      <c r="E338" s="29"/>
      <c r="F338" s="29"/>
      <c r="G338" s="29" t="str">
        <f>IF(账面数[[#This Row],[货号]]="","",SUMIFS(盘点数[盘点数],盘点数[货号],货号))</f>
        <v/>
      </c>
      <c r="H338" s="29" t="str">
        <f>IFERROR(账面数[[#This Row],[盘点数]]-账面数[[#This Row],[账面数]],"")</f>
        <v/>
      </c>
      <c r="I338" s="29"/>
      <c r="J338" s="29" t="str">
        <f>IFERROR(账面数[[#This Row],[相差数]]*账面数[[#This Row],[单价]],"")</f>
        <v/>
      </c>
      <c r="K338" s="29"/>
      <c r="L338" s="29" t="str">
        <f>IF(C338="","",IF(COUNTIF(C$7:C338,C338)&gt;1,"重复，请删除","正常"))</f>
        <v/>
      </c>
    </row>
    <row r="339" customHeight="1" spans="3:12">
      <c r="C339" s="29"/>
      <c r="D339" s="29"/>
      <c r="E339" s="29"/>
      <c r="F339" s="29"/>
      <c r="G339" s="29" t="str">
        <f>IF(账面数[[#This Row],[货号]]="","",SUMIFS(盘点数[盘点数],盘点数[货号],货号))</f>
        <v/>
      </c>
      <c r="H339" s="29" t="str">
        <f>IFERROR(账面数[[#This Row],[盘点数]]-账面数[[#This Row],[账面数]],"")</f>
        <v/>
      </c>
      <c r="I339" s="29"/>
      <c r="J339" s="29" t="str">
        <f>IFERROR(账面数[[#This Row],[相差数]]*账面数[[#This Row],[单价]],"")</f>
        <v/>
      </c>
      <c r="K339" s="29"/>
      <c r="L339" s="29" t="str">
        <f>IF(C339="","",IF(COUNTIF(C$7:C339,C339)&gt;1,"重复，请删除","正常"))</f>
        <v/>
      </c>
    </row>
    <row r="340" customHeight="1" spans="3:12">
      <c r="C340" s="29"/>
      <c r="D340" s="29"/>
      <c r="E340" s="29"/>
      <c r="F340" s="29"/>
      <c r="G340" s="29" t="str">
        <f>IF(账面数[[#This Row],[货号]]="","",SUMIFS(盘点数[盘点数],盘点数[货号],货号))</f>
        <v/>
      </c>
      <c r="H340" s="29" t="str">
        <f>IFERROR(账面数[[#This Row],[盘点数]]-账面数[[#This Row],[账面数]],"")</f>
        <v/>
      </c>
      <c r="I340" s="29"/>
      <c r="J340" s="29" t="str">
        <f>IFERROR(账面数[[#This Row],[相差数]]*账面数[[#This Row],[单价]],"")</f>
        <v/>
      </c>
      <c r="K340" s="29"/>
      <c r="L340" s="29" t="str">
        <f>IF(C340="","",IF(COUNTIF(C$7:C340,C340)&gt;1,"重复，请删除","正常"))</f>
        <v/>
      </c>
    </row>
    <row r="341" customHeight="1" spans="3:12">
      <c r="C341" s="29"/>
      <c r="D341" s="29"/>
      <c r="E341" s="29"/>
      <c r="F341" s="29"/>
      <c r="G341" s="29" t="str">
        <f>IF(账面数[[#This Row],[货号]]="","",SUMIFS(盘点数[盘点数],盘点数[货号],货号))</f>
        <v/>
      </c>
      <c r="H341" s="29" t="str">
        <f>IFERROR(账面数[[#This Row],[盘点数]]-账面数[[#This Row],[账面数]],"")</f>
        <v/>
      </c>
      <c r="I341" s="29"/>
      <c r="J341" s="29" t="str">
        <f>IFERROR(账面数[[#This Row],[相差数]]*账面数[[#This Row],[单价]],"")</f>
        <v/>
      </c>
      <c r="K341" s="29"/>
      <c r="L341" s="29" t="str">
        <f>IF(C341="","",IF(COUNTIF(C$7:C341,C341)&gt;1,"重复，请删除","正常"))</f>
        <v/>
      </c>
    </row>
    <row r="342" customHeight="1" spans="3:12">
      <c r="C342" s="29"/>
      <c r="D342" s="29"/>
      <c r="E342" s="29"/>
      <c r="F342" s="29"/>
      <c r="G342" s="29" t="str">
        <f>IF(账面数[[#This Row],[货号]]="","",SUMIFS(盘点数[盘点数],盘点数[货号],货号))</f>
        <v/>
      </c>
      <c r="H342" s="29" t="str">
        <f>IFERROR(账面数[[#This Row],[盘点数]]-账面数[[#This Row],[账面数]],"")</f>
        <v/>
      </c>
      <c r="I342" s="29"/>
      <c r="J342" s="29" t="str">
        <f>IFERROR(账面数[[#This Row],[相差数]]*账面数[[#This Row],[单价]],"")</f>
        <v/>
      </c>
      <c r="K342" s="29"/>
      <c r="L342" s="29" t="str">
        <f>IF(C342="","",IF(COUNTIF(C$7:C342,C342)&gt;1,"重复，请删除","正常"))</f>
        <v/>
      </c>
    </row>
    <row r="343" customHeight="1" spans="3:12">
      <c r="C343" s="29"/>
      <c r="D343" s="29"/>
      <c r="E343" s="29"/>
      <c r="F343" s="29"/>
      <c r="G343" s="29" t="str">
        <f>IF(账面数[[#This Row],[货号]]="","",SUMIFS(盘点数[盘点数],盘点数[货号],货号))</f>
        <v/>
      </c>
      <c r="H343" s="29" t="str">
        <f>IFERROR(账面数[[#This Row],[盘点数]]-账面数[[#This Row],[账面数]],"")</f>
        <v/>
      </c>
      <c r="I343" s="29"/>
      <c r="J343" s="29" t="str">
        <f>IFERROR(账面数[[#This Row],[相差数]]*账面数[[#This Row],[单价]],"")</f>
        <v/>
      </c>
      <c r="K343" s="29"/>
      <c r="L343" s="29" t="str">
        <f>IF(C343="","",IF(COUNTIF(C$7:C343,C343)&gt;1,"重复，请删除","正常"))</f>
        <v/>
      </c>
    </row>
    <row r="344" customHeight="1" spans="3:12">
      <c r="C344" s="29"/>
      <c r="D344" s="29"/>
      <c r="E344" s="29"/>
      <c r="F344" s="29"/>
      <c r="G344" s="29" t="str">
        <f>IF(账面数[[#This Row],[货号]]="","",SUMIFS(盘点数[盘点数],盘点数[货号],货号))</f>
        <v/>
      </c>
      <c r="H344" s="29" t="str">
        <f>IFERROR(账面数[[#This Row],[盘点数]]-账面数[[#This Row],[账面数]],"")</f>
        <v/>
      </c>
      <c r="I344" s="29"/>
      <c r="J344" s="29" t="str">
        <f>IFERROR(账面数[[#This Row],[相差数]]*账面数[[#This Row],[单价]],"")</f>
        <v/>
      </c>
      <c r="K344" s="29"/>
      <c r="L344" s="29" t="str">
        <f>IF(C344="","",IF(COUNTIF(C$7:C344,C344)&gt;1,"重复，请删除","正常"))</f>
        <v/>
      </c>
    </row>
    <row r="345" customHeight="1" spans="3:12">
      <c r="C345" s="29"/>
      <c r="D345" s="29"/>
      <c r="E345" s="29"/>
      <c r="F345" s="29"/>
      <c r="G345" s="29" t="str">
        <f>IF(账面数[[#This Row],[货号]]="","",SUMIFS(盘点数[盘点数],盘点数[货号],货号))</f>
        <v/>
      </c>
      <c r="H345" s="29" t="str">
        <f>IFERROR(账面数[[#This Row],[盘点数]]-账面数[[#This Row],[账面数]],"")</f>
        <v/>
      </c>
      <c r="I345" s="29"/>
      <c r="J345" s="29" t="str">
        <f>IFERROR(账面数[[#This Row],[相差数]]*账面数[[#This Row],[单价]],"")</f>
        <v/>
      </c>
      <c r="K345" s="29"/>
      <c r="L345" s="29" t="str">
        <f>IF(C345="","",IF(COUNTIF(C$7:C345,C345)&gt;1,"重复，请删除","正常"))</f>
        <v/>
      </c>
    </row>
    <row r="346" customHeight="1" spans="3:12">
      <c r="C346" s="29"/>
      <c r="D346" s="29"/>
      <c r="E346" s="29"/>
      <c r="F346" s="29"/>
      <c r="G346" s="29" t="str">
        <f>IF(账面数[[#This Row],[货号]]="","",SUMIFS(盘点数[盘点数],盘点数[货号],货号))</f>
        <v/>
      </c>
      <c r="H346" s="29" t="str">
        <f>IFERROR(账面数[[#This Row],[盘点数]]-账面数[[#This Row],[账面数]],"")</f>
        <v/>
      </c>
      <c r="I346" s="29"/>
      <c r="J346" s="29" t="str">
        <f>IFERROR(账面数[[#This Row],[相差数]]*账面数[[#This Row],[单价]],"")</f>
        <v/>
      </c>
      <c r="K346" s="29"/>
      <c r="L346" s="29" t="str">
        <f>IF(C346="","",IF(COUNTIF(C$7:C346,C346)&gt;1,"重复，请删除","正常"))</f>
        <v/>
      </c>
    </row>
    <row r="347" customHeight="1" spans="3:12">
      <c r="C347" s="29"/>
      <c r="D347" s="29"/>
      <c r="E347" s="29"/>
      <c r="F347" s="29"/>
      <c r="G347" s="29" t="str">
        <f>IF(账面数[[#This Row],[货号]]="","",SUMIFS(盘点数[盘点数],盘点数[货号],货号))</f>
        <v/>
      </c>
      <c r="H347" s="29" t="str">
        <f>IFERROR(账面数[[#This Row],[盘点数]]-账面数[[#This Row],[账面数]],"")</f>
        <v/>
      </c>
      <c r="I347" s="29"/>
      <c r="J347" s="29" t="str">
        <f>IFERROR(账面数[[#This Row],[相差数]]*账面数[[#This Row],[单价]],"")</f>
        <v/>
      </c>
      <c r="K347" s="29"/>
      <c r="L347" s="29" t="str">
        <f>IF(C347="","",IF(COUNTIF(C$7:C347,C347)&gt;1,"重复，请删除","正常"))</f>
        <v/>
      </c>
    </row>
    <row r="348" customHeight="1" spans="3:12">
      <c r="C348" s="29"/>
      <c r="D348" s="29"/>
      <c r="E348" s="29"/>
      <c r="F348" s="29"/>
      <c r="G348" s="29" t="str">
        <f>IF(账面数[[#This Row],[货号]]="","",SUMIFS(盘点数[盘点数],盘点数[货号],货号))</f>
        <v/>
      </c>
      <c r="H348" s="29" t="str">
        <f>IFERROR(账面数[[#This Row],[盘点数]]-账面数[[#This Row],[账面数]],"")</f>
        <v/>
      </c>
      <c r="I348" s="29"/>
      <c r="J348" s="29" t="str">
        <f>IFERROR(账面数[[#This Row],[相差数]]*账面数[[#This Row],[单价]],"")</f>
        <v/>
      </c>
      <c r="K348" s="29"/>
      <c r="L348" s="29" t="str">
        <f>IF(C348="","",IF(COUNTIF(C$7:C348,C348)&gt;1,"重复，请删除","正常"))</f>
        <v/>
      </c>
    </row>
    <row r="349" customHeight="1" spans="3:12">
      <c r="C349" s="29"/>
      <c r="D349" s="29"/>
      <c r="E349" s="29"/>
      <c r="F349" s="29"/>
      <c r="G349" s="29" t="str">
        <f>IF(账面数[[#This Row],[货号]]="","",SUMIFS(盘点数[盘点数],盘点数[货号],货号))</f>
        <v/>
      </c>
      <c r="H349" s="29" t="str">
        <f>IFERROR(账面数[[#This Row],[盘点数]]-账面数[[#This Row],[账面数]],"")</f>
        <v/>
      </c>
      <c r="I349" s="29"/>
      <c r="J349" s="29" t="str">
        <f>IFERROR(账面数[[#This Row],[相差数]]*账面数[[#This Row],[单价]],"")</f>
        <v/>
      </c>
      <c r="K349" s="29"/>
      <c r="L349" s="29" t="str">
        <f>IF(C349="","",IF(COUNTIF(C$7:C349,C349)&gt;1,"重复，请删除","正常"))</f>
        <v/>
      </c>
    </row>
    <row r="350" customHeight="1" spans="3:12">
      <c r="C350" s="29"/>
      <c r="D350" s="29"/>
      <c r="E350" s="29"/>
      <c r="F350" s="29"/>
      <c r="G350" s="29" t="str">
        <f>IF(账面数[[#This Row],[货号]]="","",SUMIFS(盘点数[盘点数],盘点数[货号],货号))</f>
        <v/>
      </c>
      <c r="H350" s="29" t="str">
        <f>IFERROR(账面数[[#This Row],[盘点数]]-账面数[[#This Row],[账面数]],"")</f>
        <v/>
      </c>
      <c r="I350" s="29"/>
      <c r="J350" s="29" t="str">
        <f>IFERROR(账面数[[#This Row],[相差数]]*账面数[[#This Row],[单价]],"")</f>
        <v/>
      </c>
      <c r="K350" s="29"/>
      <c r="L350" s="29" t="str">
        <f>IF(C350="","",IF(COUNTIF(C$7:C350,C350)&gt;1,"重复，请删除","正常"))</f>
        <v/>
      </c>
    </row>
    <row r="351" customHeight="1" spans="3:12">
      <c r="C351" s="29"/>
      <c r="D351" s="29"/>
      <c r="E351" s="29"/>
      <c r="F351" s="29"/>
      <c r="G351" s="29" t="str">
        <f>IF(账面数[[#This Row],[货号]]="","",SUMIFS(盘点数[盘点数],盘点数[货号],货号))</f>
        <v/>
      </c>
      <c r="H351" s="29" t="str">
        <f>IFERROR(账面数[[#This Row],[盘点数]]-账面数[[#This Row],[账面数]],"")</f>
        <v/>
      </c>
      <c r="I351" s="29"/>
      <c r="J351" s="29" t="str">
        <f>IFERROR(账面数[[#This Row],[相差数]]*账面数[[#This Row],[单价]],"")</f>
        <v/>
      </c>
      <c r="K351" s="29"/>
      <c r="L351" s="29" t="str">
        <f>IF(C351="","",IF(COUNTIF(C$7:C351,C351)&gt;1,"重复，请删除","正常"))</f>
        <v/>
      </c>
    </row>
    <row r="352" customHeight="1" spans="3:12">
      <c r="C352" s="29"/>
      <c r="D352" s="29"/>
      <c r="E352" s="29"/>
      <c r="F352" s="29"/>
      <c r="G352" s="29" t="str">
        <f>IF(账面数[[#This Row],[货号]]="","",SUMIFS(盘点数[盘点数],盘点数[货号],货号))</f>
        <v/>
      </c>
      <c r="H352" s="29" t="str">
        <f>IFERROR(账面数[[#This Row],[盘点数]]-账面数[[#This Row],[账面数]],"")</f>
        <v/>
      </c>
      <c r="I352" s="29"/>
      <c r="J352" s="29" t="str">
        <f>IFERROR(账面数[[#This Row],[相差数]]*账面数[[#This Row],[单价]],"")</f>
        <v/>
      </c>
      <c r="K352" s="29"/>
      <c r="L352" s="29" t="str">
        <f>IF(C352="","",IF(COUNTIF(C$7:C352,C352)&gt;1,"重复，请删除","正常"))</f>
        <v/>
      </c>
    </row>
    <row r="353" customHeight="1" spans="3:12">
      <c r="C353" s="29"/>
      <c r="D353" s="29"/>
      <c r="E353" s="29"/>
      <c r="F353" s="29"/>
      <c r="G353" s="29" t="str">
        <f>IF(账面数[[#This Row],[货号]]="","",SUMIFS(盘点数[盘点数],盘点数[货号],货号))</f>
        <v/>
      </c>
      <c r="H353" s="29" t="str">
        <f>IFERROR(账面数[[#This Row],[盘点数]]-账面数[[#This Row],[账面数]],"")</f>
        <v/>
      </c>
      <c r="I353" s="29"/>
      <c r="J353" s="29" t="str">
        <f>IFERROR(账面数[[#This Row],[相差数]]*账面数[[#This Row],[单价]],"")</f>
        <v/>
      </c>
      <c r="K353" s="29"/>
      <c r="L353" s="29" t="str">
        <f>IF(C353="","",IF(COUNTIF(C$7:C353,C353)&gt;1,"重复，请删除","正常"))</f>
        <v/>
      </c>
    </row>
    <row r="354" customHeight="1" spans="3:12">
      <c r="C354" s="29"/>
      <c r="D354" s="29"/>
      <c r="E354" s="29"/>
      <c r="F354" s="29"/>
      <c r="G354" s="29" t="str">
        <f>IF(账面数[[#This Row],[货号]]="","",SUMIFS(盘点数[盘点数],盘点数[货号],货号))</f>
        <v/>
      </c>
      <c r="H354" s="29" t="str">
        <f>IFERROR(账面数[[#This Row],[盘点数]]-账面数[[#This Row],[账面数]],"")</f>
        <v/>
      </c>
      <c r="I354" s="29"/>
      <c r="J354" s="29" t="str">
        <f>IFERROR(账面数[[#This Row],[相差数]]*账面数[[#This Row],[单价]],"")</f>
        <v/>
      </c>
      <c r="K354" s="29"/>
      <c r="L354" s="29" t="str">
        <f>IF(C354="","",IF(COUNTIF(C$7:C354,C354)&gt;1,"重复，请删除","正常"))</f>
        <v/>
      </c>
    </row>
    <row r="355" customHeight="1" spans="3:12">
      <c r="C355" s="29"/>
      <c r="D355" s="29"/>
      <c r="E355" s="29"/>
      <c r="F355" s="29"/>
      <c r="G355" s="29" t="str">
        <f>IF(账面数[[#This Row],[货号]]="","",SUMIFS(盘点数[盘点数],盘点数[货号],货号))</f>
        <v/>
      </c>
      <c r="H355" s="29" t="str">
        <f>IFERROR(账面数[[#This Row],[盘点数]]-账面数[[#This Row],[账面数]],"")</f>
        <v/>
      </c>
      <c r="I355" s="29"/>
      <c r="J355" s="29" t="str">
        <f>IFERROR(账面数[[#This Row],[相差数]]*账面数[[#This Row],[单价]],"")</f>
        <v/>
      </c>
      <c r="K355" s="29"/>
      <c r="L355" s="29" t="str">
        <f>IF(C355="","",IF(COUNTIF(C$7:C355,C355)&gt;1,"重复，请删除","正常"))</f>
        <v/>
      </c>
    </row>
    <row r="356" customHeight="1" spans="3:12">
      <c r="C356" s="29"/>
      <c r="D356" s="29"/>
      <c r="E356" s="29"/>
      <c r="F356" s="29"/>
      <c r="G356" s="29" t="str">
        <f>IF(账面数[[#This Row],[货号]]="","",SUMIFS(盘点数[盘点数],盘点数[货号],货号))</f>
        <v/>
      </c>
      <c r="H356" s="29" t="str">
        <f>IFERROR(账面数[[#This Row],[盘点数]]-账面数[[#This Row],[账面数]],"")</f>
        <v/>
      </c>
      <c r="I356" s="29"/>
      <c r="J356" s="29" t="str">
        <f>IFERROR(账面数[[#This Row],[相差数]]*账面数[[#This Row],[单价]],"")</f>
        <v/>
      </c>
      <c r="K356" s="29"/>
      <c r="L356" s="29" t="str">
        <f>IF(C356="","",IF(COUNTIF(C$7:C356,C356)&gt;1,"重复，请删除","正常"))</f>
        <v/>
      </c>
    </row>
    <row r="357" customHeight="1" spans="3:12">
      <c r="C357" s="29"/>
      <c r="D357" s="29"/>
      <c r="E357" s="29"/>
      <c r="F357" s="29"/>
      <c r="G357" s="29" t="str">
        <f>IF(账面数[[#This Row],[货号]]="","",SUMIFS(盘点数[盘点数],盘点数[货号],货号))</f>
        <v/>
      </c>
      <c r="H357" s="29" t="str">
        <f>IFERROR(账面数[[#This Row],[盘点数]]-账面数[[#This Row],[账面数]],"")</f>
        <v/>
      </c>
      <c r="I357" s="29"/>
      <c r="J357" s="29" t="str">
        <f>IFERROR(账面数[[#This Row],[相差数]]*账面数[[#This Row],[单价]],"")</f>
        <v/>
      </c>
      <c r="K357" s="29"/>
      <c r="L357" s="29" t="str">
        <f>IF(C357="","",IF(COUNTIF(C$7:C357,C357)&gt;1,"重复，请删除","正常"))</f>
        <v/>
      </c>
    </row>
    <row r="358" customHeight="1" spans="3:12">
      <c r="C358" s="29"/>
      <c r="D358" s="29"/>
      <c r="E358" s="29"/>
      <c r="F358" s="29"/>
      <c r="G358" s="29" t="str">
        <f>IF(账面数[[#This Row],[货号]]="","",SUMIFS(盘点数[盘点数],盘点数[货号],货号))</f>
        <v/>
      </c>
      <c r="H358" s="29" t="str">
        <f>IFERROR(账面数[[#This Row],[盘点数]]-账面数[[#This Row],[账面数]],"")</f>
        <v/>
      </c>
      <c r="I358" s="29"/>
      <c r="J358" s="29" t="str">
        <f>IFERROR(账面数[[#This Row],[相差数]]*账面数[[#This Row],[单价]],"")</f>
        <v/>
      </c>
      <c r="K358" s="29"/>
      <c r="L358" s="29" t="str">
        <f>IF(C358="","",IF(COUNTIF(C$7:C358,C358)&gt;1,"重复，请删除","正常"))</f>
        <v/>
      </c>
    </row>
    <row r="359" customHeight="1" spans="3:12">
      <c r="C359" s="29"/>
      <c r="D359" s="29"/>
      <c r="E359" s="29"/>
      <c r="F359" s="29"/>
      <c r="G359" s="29" t="str">
        <f>IF(账面数[[#This Row],[货号]]="","",SUMIFS(盘点数[盘点数],盘点数[货号],货号))</f>
        <v/>
      </c>
      <c r="H359" s="29" t="str">
        <f>IFERROR(账面数[[#This Row],[盘点数]]-账面数[[#This Row],[账面数]],"")</f>
        <v/>
      </c>
      <c r="I359" s="29"/>
      <c r="J359" s="29" t="str">
        <f>IFERROR(账面数[[#This Row],[相差数]]*账面数[[#This Row],[单价]],"")</f>
        <v/>
      </c>
      <c r="K359" s="29"/>
      <c r="L359" s="29" t="str">
        <f>IF(C359="","",IF(COUNTIF(C$7:C359,C359)&gt;1,"重复，请删除","正常"))</f>
        <v/>
      </c>
    </row>
    <row r="360" customHeight="1" spans="3:12">
      <c r="C360" s="29"/>
      <c r="D360" s="29"/>
      <c r="E360" s="29"/>
      <c r="F360" s="29"/>
      <c r="G360" s="29" t="str">
        <f>IF(账面数[[#This Row],[货号]]="","",SUMIFS(盘点数[盘点数],盘点数[货号],货号))</f>
        <v/>
      </c>
      <c r="H360" s="29" t="str">
        <f>IFERROR(账面数[[#This Row],[盘点数]]-账面数[[#This Row],[账面数]],"")</f>
        <v/>
      </c>
      <c r="I360" s="29"/>
      <c r="J360" s="29" t="str">
        <f>IFERROR(账面数[[#This Row],[相差数]]*账面数[[#This Row],[单价]],"")</f>
        <v/>
      </c>
      <c r="K360" s="29"/>
      <c r="L360" s="29" t="str">
        <f>IF(C360="","",IF(COUNTIF(C$7:C360,C360)&gt;1,"重复，请删除","正常"))</f>
        <v/>
      </c>
    </row>
    <row r="361" customHeight="1" spans="3:12">
      <c r="C361" s="29"/>
      <c r="D361" s="29"/>
      <c r="E361" s="29"/>
      <c r="F361" s="29"/>
      <c r="G361" s="29" t="str">
        <f>IF(账面数[[#This Row],[货号]]="","",SUMIFS(盘点数[盘点数],盘点数[货号],货号))</f>
        <v/>
      </c>
      <c r="H361" s="29" t="str">
        <f>IFERROR(账面数[[#This Row],[盘点数]]-账面数[[#This Row],[账面数]],"")</f>
        <v/>
      </c>
      <c r="I361" s="29"/>
      <c r="J361" s="29" t="str">
        <f>IFERROR(账面数[[#This Row],[相差数]]*账面数[[#This Row],[单价]],"")</f>
        <v/>
      </c>
      <c r="K361" s="29"/>
      <c r="L361" s="29" t="str">
        <f>IF(C361="","",IF(COUNTIF(C$7:C361,C361)&gt;1,"重复，请删除","正常"))</f>
        <v/>
      </c>
    </row>
    <row r="362" customHeight="1" spans="3:12">
      <c r="C362" s="29"/>
      <c r="D362" s="29"/>
      <c r="E362" s="29"/>
      <c r="F362" s="29"/>
      <c r="G362" s="29" t="str">
        <f>IF(账面数[[#This Row],[货号]]="","",SUMIFS(盘点数[盘点数],盘点数[货号],货号))</f>
        <v/>
      </c>
      <c r="H362" s="29" t="str">
        <f>IFERROR(账面数[[#This Row],[盘点数]]-账面数[[#This Row],[账面数]],"")</f>
        <v/>
      </c>
      <c r="I362" s="29"/>
      <c r="J362" s="29" t="str">
        <f>IFERROR(账面数[[#This Row],[相差数]]*账面数[[#This Row],[单价]],"")</f>
        <v/>
      </c>
      <c r="K362" s="29"/>
      <c r="L362" s="29" t="str">
        <f>IF(C362="","",IF(COUNTIF(C$7:C362,C362)&gt;1,"重复，请删除","正常"))</f>
        <v/>
      </c>
    </row>
    <row r="363" customHeight="1" spans="3:12">
      <c r="C363" s="29"/>
      <c r="D363" s="29"/>
      <c r="E363" s="29"/>
      <c r="F363" s="29"/>
      <c r="G363" s="29" t="str">
        <f>IF(账面数[[#This Row],[货号]]="","",SUMIFS(盘点数[盘点数],盘点数[货号],货号))</f>
        <v/>
      </c>
      <c r="H363" s="29" t="str">
        <f>IFERROR(账面数[[#This Row],[盘点数]]-账面数[[#This Row],[账面数]],"")</f>
        <v/>
      </c>
      <c r="I363" s="29"/>
      <c r="J363" s="29" t="str">
        <f>IFERROR(账面数[[#This Row],[相差数]]*账面数[[#This Row],[单价]],"")</f>
        <v/>
      </c>
      <c r="K363" s="29"/>
      <c r="L363" s="29" t="str">
        <f>IF(C363="","",IF(COUNTIF(C$7:C363,C363)&gt;1,"重复，请删除","正常"))</f>
        <v/>
      </c>
    </row>
    <row r="364" customHeight="1" spans="3:12">
      <c r="C364" s="29"/>
      <c r="D364" s="29"/>
      <c r="E364" s="29"/>
      <c r="F364" s="29"/>
      <c r="G364" s="29" t="str">
        <f>IF(账面数[[#This Row],[货号]]="","",SUMIFS(盘点数[盘点数],盘点数[货号],货号))</f>
        <v/>
      </c>
      <c r="H364" s="29" t="str">
        <f>IFERROR(账面数[[#This Row],[盘点数]]-账面数[[#This Row],[账面数]],"")</f>
        <v/>
      </c>
      <c r="I364" s="29"/>
      <c r="J364" s="29" t="str">
        <f>IFERROR(账面数[[#This Row],[相差数]]*账面数[[#This Row],[单价]],"")</f>
        <v/>
      </c>
      <c r="K364" s="29"/>
      <c r="L364" s="29" t="str">
        <f>IF(C364="","",IF(COUNTIF(C$7:C364,C364)&gt;1,"重复，请删除","正常"))</f>
        <v/>
      </c>
    </row>
    <row r="365" customHeight="1" spans="3:12">
      <c r="C365" s="29"/>
      <c r="D365" s="29"/>
      <c r="E365" s="29"/>
      <c r="F365" s="29"/>
      <c r="G365" s="29" t="str">
        <f>IF(账面数[[#This Row],[货号]]="","",SUMIFS(盘点数[盘点数],盘点数[货号],货号))</f>
        <v/>
      </c>
      <c r="H365" s="29" t="str">
        <f>IFERROR(账面数[[#This Row],[盘点数]]-账面数[[#This Row],[账面数]],"")</f>
        <v/>
      </c>
      <c r="I365" s="29"/>
      <c r="J365" s="29" t="str">
        <f>IFERROR(账面数[[#This Row],[相差数]]*账面数[[#This Row],[单价]],"")</f>
        <v/>
      </c>
      <c r="K365" s="29"/>
      <c r="L365" s="29" t="str">
        <f>IF(C365="","",IF(COUNTIF(C$7:C365,C365)&gt;1,"重复，请删除","正常"))</f>
        <v/>
      </c>
    </row>
    <row r="366" customHeight="1" spans="3:12">
      <c r="C366" s="29"/>
      <c r="D366" s="29"/>
      <c r="E366" s="29"/>
      <c r="F366" s="29"/>
      <c r="G366" s="29" t="str">
        <f>IF(账面数[[#This Row],[货号]]="","",SUMIFS(盘点数[盘点数],盘点数[货号],货号))</f>
        <v/>
      </c>
      <c r="H366" s="29" t="str">
        <f>IFERROR(账面数[[#This Row],[盘点数]]-账面数[[#This Row],[账面数]],"")</f>
        <v/>
      </c>
      <c r="I366" s="29"/>
      <c r="J366" s="29" t="str">
        <f>IFERROR(账面数[[#This Row],[相差数]]*账面数[[#This Row],[单价]],"")</f>
        <v/>
      </c>
      <c r="K366" s="29"/>
      <c r="L366" s="29" t="str">
        <f>IF(C366="","",IF(COUNTIF(C$7:C366,C366)&gt;1,"重复，请删除","正常"))</f>
        <v/>
      </c>
    </row>
    <row r="367" customHeight="1" spans="3:12">
      <c r="C367" s="29"/>
      <c r="D367" s="29"/>
      <c r="E367" s="29"/>
      <c r="F367" s="29"/>
      <c r="G367" s="29" t="str">
        <f>IF(账面数[[#This Row],[货号]]="","",SUMIFS(盘点数[盘点数],盘点数[货号],货号))</f>
        <v/>
      </c>
      <c r="H367" s="29" t="str">
        <f>IFERROR(账面数[[#This Row],[盘点数]]-账面数[[#This Row],[账面数]],"")</f>
        <v/>
      </c>
      <c r="I367" s="29"/>
      <c r="J367" s="29" t="str">
        <f>IFERROR(账面数[[#This Row],[相差数]]*账面数[[#This Row],[单价]],"")</f>
        <v/>
      </c>
      <c r="K367" s="29"/>
      <c r="L367" s="29" t="str">
        <f>IF(C367="","",IF(COUNTIF(C$7:C367,C367)&gt;1,"重复，请删除","正常"))</f>
        <v/>
      </c>
    </row>
    <row r="368" customHeight="1" spans="3:12">
      <c r="C368" s="29"/>
      <c r="D368" s="29"/>
      <c r="E368" s="29"/>
      <c r="F368" s="29"/>
      <c r="G368" s="29" t="str">
        <f>IF(账面数[[#This Row],[货号]]="","",SUMIFS(盘点数[盘点数],盘点数[货号],货号))</f>
        <v/>
      </c>
      <c r="H368" s="29" t="str">
        <f>IFERROR(账面数[[#This Row],[盘点数]]-账面数[[#This Row],[账面数]],"")</f>
        <v/>
      </c>
      <c r="I368" s="29"/>
      <c r="J368" s="29" t="str">
        <f>IFERROR(账面数[[#This Row],[相差数]]*账面数[[#This Row],[单价]],"")</f>
        <v/>
      </c>
      <c r="K368" s="29"/>
      <c r="L368" s="29" t="str">
        <f>IF(C368="","",IF(COUNTIF(C$7:C368,C368)&gt;1,"重复，请删除","正常"))</f>
        <v/>
      </c>
    </row>
    <row r="369" customHeight="1" spans="3:12">
      <c r="C369" s="29"/>
      <c r="D369" s="29"/>
      <c r="E369" s="29"/>
      <c r="F369" s="29"/>
      <c r="G369" s="29" t="str">
        <f>IF(账面数[[#This Row],[货号]]="","",SUMIFS(盘点数[盘点数],盘点数[货号],货号))</f>
        <v/>
      </c>
      <c r="H369" s="29" t="str">
        <f>IFERROR(账面数[[#This Row],[盘点数]]-账面数[[#This Row],[账面数]],"")</f>
        <v/>
      </c>
      <c r="I369" s="29"/>
      <c r="J369" s="29" t="str">
        <f>IFERROR(账面数[[#This Row],[相差数]]*账面数[[#This Row],[单价]],"")</f>
        <v/>
      </c>
      <c r="K369" s="29"/>
      <c r="L369" s="29" t="str">
        <f>IF(C369="","",IF(COUNTIF(C$7:C369,C369)&gt;1,"重复，请删除","正常"))</f>
        <v/>
      </c>
    </row>
    <row r="370" customHeight="1" spans="3:12">
      <c r="C370" s="29"/>
      <c r="D370" s="29"/>
      <c r="E370" s="29"/>
      <c r="F370" s="29"/>
      <c r="G370" s="29" t="str">
        <f>IF(账面数[[#This Row],[货号]]="","",SUMIFS(盘点数[盘点数],盘点数[货号],货号))</f>
        <v/>
      </c>
      <c r="H370" s="29" t="str">
        <f>IFERROR(账面数[[#This Row],[盘点数]]-账面数[[#This Row],[账面数]],"")</f>
        <v/>
      </c>
      <c r="I370" s="29"/>
      <c r="J370" s="29" t="str">
        <f>IFERROR(账面数[[#This Row],[相差数]]*账面数[[#This Row],[单价]],"")</f>
        <v/>
      </c>
      <c r="K370" s="29"/>
      <c r="L370" s="29" t="str">
        <f>IF(C370="","",IF(COUNTIF(C$7:C370,C370)&gt;1,"重复，请删除","正常"))</f>
        <v/>
      </c>
    </row>
    <row r="371" customHeight="1" spans="3:12">
      <c r="C371" s="29"/>
      <c r="D371" s="29"/>
      <c r="E371" s="29"/>
      <c r="F371" s="29"/>
      <c r="G371" s="29" t="str">
        <f>IF(账面数[[#This Row],[货号]]="","",SUMIFS(盘点数[盘点数],盘点数[货号],货号))</f>
        <v/>
      </c>
      <c r="H371" s="29" t="str">
        <f>IFERROR(账面数[[#This Row],[盘点数]]-账面数[[#This Row],[账面数]],"")</f>
        <v/>
      </c>
      <c r="I371" s="29"/>
      <c r="J371" s="29" t="str">
        <f>IFERROR(账面数[[#This Row],[相差数]]*账面数[[#This Row],[单价]],"")</f>
        <v/>
      </c>
      <c r="K371" s="29"/>
      <c r="L371" s="29" t="str">
        <f>IF(C371="","",IF(COUNTIF(C$7:C371,C371)&gt;1,"重复，请删除","正常"))</f>
        <v/>
      </c>
    </row>
    <row r="372" customHeight="1" spans="3:12">
      <c r="C372" s="29"/>
      <c r="D372" s="29"/>
      <c r="E372" s="29"/>
      <c r="F372" s="29"/>
      <c r="G372" s="29" t="str">
        <f>IF(账面数[[#This Row],[货号]]="","",SUMIFS(盘点数[盘点数],盘点数[货号],货号))</f>
        <v/>
      </c>
      <c r="H372" s="29" t="str">
        <f>IFERROR(账面数[[#This Row],[盘点数]]-账面数[[#This Row],[账面数]],"")</f>
        <v/>
      </c>
      <c r="I372" s="29"/>
      <c r="J372" s="29" t="str">
        <f>IFERROR(账面数[[#This Row],[相差数]]*账面数[[#This Row],[单价]],"")</f>
        <v/>
      </c>
      <c r="K372" s="29"/>
      <c r="L372" s="29" t="str">
        <f>IF(C372="","",IF(COUNTIF(C$7:C372,C372)&gt;1,"重复，请删除","正常"))</f>
        <v/>
      </c>
    </row>
    <row r="373" customHeight="1" spans="3:12">
      <c r="C373" s="29"/>
      <c r="D373" s="29"/>
      <c r="E373" s="29"/>
      <c r="F373" s="29"/>
      <c r="G373" s="29" t="str">
        <f>IF(账面数[[#This Row],[货号]]="","",SUMIFS(盘点数[盘点数],盘点数[货号],货号))</f>
        <v/>
      </c>
      <c r="H373" s="29" t="str">
        <f>IFERROR(账面数[[#This Row],[盘点数]]-账面数[[#This Row],[账面数]],"")</f>
        <v/>
      </c>
      <c r="I373" s="29"/>
      <c r="J373" s="29" t="str">
        <f>IFERROR(账面数[[#This Row],[相差数]]*账面数[[#This Row],[单价]],"")</f>
        <v/>
      </c>
      <c r="K373" s="29"/>
      <c r="L373" s="29" t="str">
        <f>IF(C373="","",IF(COUNTIF(C$7:C373,C373)&gt;1,"重复，请删除","正常"))</f>
        <v/>
      </c>
    </row>
    <row r="374" customHeight="1" spans="3:12">
      <c r="C374" s="29"/>
      <c r="D374" s="29"/>
      <c r="E374" s="29"/>
      <c r="F374" s="29"/>
      <c r="G374" s="29" t="str">
        <f>IF(账面数[[#This Row],[货号]]="","",SUMIFS(盘点数[盘点数],盘点数[货号],货号))</f>
        <v/>
      </c>
      <c r="H374" s="29" t="str">
        <f>IFERROR(账面数[[#This Row],[盘点数]]-账面数[[#This Row],[账面数]],"")</f>
        <v/>
      </c>
      <c r="I374" s="29"/>
      <c r="J374" s="29" t="str">
        <f>IFERROR(账面数[[#This Row],[相差数]]*账面数[[#This Row],[单价]],"")</f>
        <v/>
      </c>
      <c r="K374" s="29"/>
      <c r="L374" s="29" t="str">
        <f>IF(C374="","",IF(COUNTIF(C$7:C374,C374)&gt;1,"重复，请删除","正常"))</f>
        <v/>
      </c>
    </row>
    <row r="375" customHeight="1" spans="3:12">
      <c r="C375" s="29"/>
      <c r="D375" s="29"/>
      <c r="E375" s="29"/>
      <c r="F375" s="29"/>
      <c r="G375" s="29" t="str">
        <f>IF(账面数[[#This Row],[货号]]="","",SUMIFS(盘点数[盘点数],盘点数[货号],货号))</f>
        <v/>
      </c>
      <c r="H375" s="29" t="str">
        <f>IFERROR(账面数[[#This Row],[盘点数]]-账面数[[#This Row],[账面数]],"")</f>
        <v/>
      </c>
      <c r="I375" s="29"/>
      <c r="J375" s="29" t="str">
        <f>IFERROR(账面数[[#This Row],[相差数]]*账面数[[#This Row],[单价]],"")</f>
        <v/>
      </c>
      <c r="K375" s="29"/>
      <c r="L375" s="29" t="str">
        <f>IF(C375="","",IF(COUNTIF(C$7:C375,C375)&gt;1,"重复，请删除","正常"))</f>
        <v/>
      </c>
    </row>
    <row r="376" customHeight="1" spans="3:12">
      <c r="C376" s="29"/>
      <c r="D376" s="29"/>
      <c r="E376" s="29"/>
      <c r="F376" s="29"/>
      <c r="G376" s="29" t="str">
        <f>IF(账面数[[#This Row],[货号]]="","",SUMIFS(盘点数[盘点数],盘点数[货号],货号))</f>
        <v/>
      </c>
      <c r="H376" s="29" t="str">
        <f>IFERROR(账面数[[#This Row],[盘点数]]-账面数[[#This Row],[账面数]],"")</f>
        <v/>
      </c>
      <c r="I376" s="29"/>
      <c r="J376" s="29" t="str">
        <f>IFERROR(账面数[[#This Row],[相差数]]*账面数[[#This Row],[单价]],"")</f>
        <v/>
      </c>
      <c r="K376" s="29"/>
      <c r="L376" s="29" t="str">
        <f>IF(C376="","",IF(COUNTIF(C$7:C376,C376)&gt;1,"重复，请删除","正常"))</f>
        <v/>
      </c>
    </row>
    <row r="377" customHeight="1" spans="3:12">
      <c r="C377" s="29"/>
      <c r="D377" s="29"/>
      <c r="E377" s="29"/>
      <c r="F377" s="29"/>
      <c r="G377" s="29" t="str">
        <f>IF(账面数[[#This Row],[货号]]="","",SUMIFS(盘点数[盘点数],盘点数[货号],货号))</f>
        <v/>
      </c>
      <c r="H377" s="29" t="str">
        <f>IFERROR(账面数[[#This Row],[盘点数]]-账面数[[#This Row],[账面数]],"")</f>
        <v/>
      </c>
      <c r="I377" s="29"/>
      <c r="J377" s="29" t="str">
        <f>IFERROR(账面数[[#This Row],[相差数]]*账面数[[#This Row],[单价]],"")</f>
        <v/>
      </c>
      <c r="K377" s="29"/>
      <c r="L377" s="29" t="str">
        <f>IF(C377="","",IF(COUNTIF(C$7:C377,C377)&gt;1,"重复，请删除","正常"))</f>
        <v/>
      </c>
    </row>
    <row r="378" customHeight="1" spans="3:12">
      <c r="C378" s="29"/>
      <c r="D378" s="29"/>
      <c r="E378" s="29"/>
      <c r="F378" s="29"/>
      <c r="G378" s="29" t="str">
        <f>IF(账面数[[#This Row],[货号]]="","",SUMIFS(盘点数[盘点数],盘点数[货号],货号))</f>
        <v/>
      </c>
      <c r="H378" s="29" t="str">
        <f>IFERROR(账面数[[#This Row],[盘点数]]-账面数[[#This Row],[账面数]],"")</f>
        <v/>
      </c>
      <c r="I378" s="29"/>
      <c r="J378" s="29" t="str">
        <f>IFERROR(账面数[[#This Row],[相差数]]*账面数[[#This Row],[单价]],"")</f>
        <v/>
      </c>
      <c r="K378" s="29"/>
      <c r="L378" s="29" t="str">
        <f>IF(C378="","",IF(COUNTIF(C$7:C378,C378)&gt;1,"重复，请删除","正常"))</f>
        <v/>
      </c>
    </row>
    <row r="379" customHeight="1" spans="3:12">
      <c r="C379" s="29"/>
      <c r="D379" s="29"/>
      <c r="E379" s="29"/>
      <c r="F379" s="29"/>
      <c r="G379" s="29" t="str">
        <f>IF(账面数[[#This Row],[货号]]="","",SUMIFS(盘点数[盘点数],盘点数[货号],货号))</f>
        <v/>
      </c>
      <c r="H379" s="29" t="str">
        <f>IFERROR(账面数[[#This Row],[盘点数]]-账面数[[#This Row],[账面数]],"")</f>
        <v/>
      </c>
      <c r="I379" s="29"/>
      <c r="J379" s="29" t="str">
        <f>IFERROR(账面数[[#This Row],[相差数]]*账面数[[#This Row],[单价]],"")</f>
        <v/>
      </c>
      <c r="K379" s="29"/>
      <c r="L379" s="29" t="str">
        <f>IF(C379="","",IF(COUNTIF(C$7:C379,C379)&gt;1,"重复，请删除","正常"))</f>
        <v/>
      </c>
    </row>
    <row r="380" customHeight="1" spans="3:12">
      <c r="C380" s="29"/>
      <c r="D380" s="29"/>
      <c r="E380" s="29"/>
      <c r="F380" s="29"/>
      <c r="G380" s="29" t="str">
        <f>IF(账面数[[#This Row],[货号]]="","",SUMIFS(盘点数[盘点数],盘点数[货号],货号))</f>
        <v/>
      </c>
      <c r="H380" s="29" t="str">
        <f>IFERROR(账面数[[#This Row],[盘点数]]-账面数[[#This Row],[账面数]],"")</f>
        <v/>
      </c>
      <c r="I380" s="29"/>
      <c r="J380" s="29" t="str">
        <f>IFERROR(账面数[[#This Row],[相差数]]*账面数[[#This Row],[单价]],"")</f>
        <v/>
      </c>
      <c r="K380" s="29"/>
      <c r="L380" s="29" t="str">
        <f>IF(C380="","",IF(COUNTIF(C$7:C380,C380)&gt;1,"重复，请删除","正常"))</f>
        <v/>
      </c>
    </row>
    <row r="381" customHeight="1" spans="3:12">
      <c r="C381" s="29"/>
      <c r="D381" s="29"/>
      <c r="E381" s="29"/>
      <c r="F381" s="29"/>
      <c r="G381" s="29" t="str">
        <f>IF(账面数[[#This Row],[货号]]="","",SUMIFS(盘点数[盘点数],盘点数[货号],货号))</f>
        <v/>
      </c>
      <c r="H381" s="29" t="str">
        <f>IFERROR(账面数[[#This Row],[盘点数]]-账面数[[#This Row],[账面数]],"")</f>
        <v/>
      </c>
      <c r="I381" s="29"/>
      <c r="J381" s="29" t="str">
        <f>IFERROR(账面数[[#This Row],[相差数]]*账面数[[#This Row],[单价]],"")</f>
        <v/>
      </c>
      <c r="K381" s="29"/>
      <c r="L381" s="29" t="str">
        <f>IF(C381="","",IF(COUNTIF(C$7:C381,C381)&gt;1,"重复，请删除","正常"))</f>
        <v/>
      </c>
    </row>
    <row r="382" customHeight="1" spans="3:12">
      <c r="C382" s="29"/>
      <c r="D382" s="29"/>
      <c r="E382" s="29"/>
      <c r="F382" s="29"/>
      <c r="G382" s="29" t="str">
        <f>IF(账面数[[#This Row],[货号]]="","",SUMIFS(盘点数[盘点数],盘点数[货号],货号))</f>
        <v/>
      </c>
      <c r="H382" s="29" t="str">
        <f>IFERROR(账面数[[#This Row],[盘点数]]-账面数[[#This Row],[账面数]],"")</f>
        <v/>
      </c>
      <c r="I382" s="29"/>
      <c r="J382" s="29" t="str">
        <f>IFERROR(账面数[[#This Row],[相差数]]*账面数[[#This Row],[单价]],"")</f>
        <v/>
      </c>
      <c r="K382" s="29"/>
      <c r="L382" s="29" t="str">
        <f>IF(C382="","",IF(COUNTIF(C$7:C382,C382)&gt;1,"重复，请删除","正常"))</f>
        <v/>
      </c>
    </row>
    <row r="383" customHeight="1" spans="3:12">
      <c r="C383" s="29"/>
      <c r="D383" s="29"/>
      <c r="E383" s="29"/>
      <c r="F383" s="29"/>
      <c r="G383" s="29" t="str">
        <f>IF(账面数[[#This Row],[货号]]="","",SUMIFS(盘点数[盘点数],盘点数[货号],货号))</f>
        <v/>
      </c>
      <c r="H383" s="29" t="str">
        <f>IFERROR(账面数[[#This Row],[盘点数]]-账面数[[#This Row],[账面数]],"")</f>
        <v/>
      </c>
      <c r="I383" s="29"/>
      <c r="J383" s="29" t="str">
        <f>IFERROR(账面数[[#This Row],[相差数]]*账面数[[#This Row],[单价]],"")</f>
        <v/>
      </c>
      <c r="K383" s="29"/>
      <c r="L383" s="29" t="str">
        <f>IF(C383="","",IF(COUNTIF(C$7:C383,C383)&gt;1,"重复，请删除","正常"))</f>
        <v/>
      </c>
    </row>
    <row r="384" customHeight="1" spans="3:12">
      <c r="C384" s="29"/>
      <c r="D384" s="29"/>
      <c r="E384" s="29"/>
      <c r="F384" s="29"/>
      <c r="G384" s="29" t="str">
        <f>IF(账面数[[#This Row],[货号]]="","",SUMIFS(盘点数[盘点数],盘点数[货号],货号))</f>
        <v/>
      </c>
      <c r="H384" s="29" t="str">
        <f>IFERROR(账面数[[#This Row],[盘点数]]-账面数[[#This Row],[账面数]],"")</f>
        <v/>
      </c>
      <c r="I384" s="29"/>
      <c r="J384" s="29" t="str">
        <f>IFERROR(账面数[[#This Row],[相差数]]*账面数[[#This Row],[单价]],"")</f>
        <v/>
      </c>
      <c r="K384" s="29"/>
      <c r="L384" s="29" t="str">
        <f>IF(C384="","",IF(COUNTIF(C$7:C384,C384)&gt;1,"重复，请删除","正常"))</f>
        <v/>
      </c>
    </row>
    <row r="385" customHeight="1" spans="3:12">
      <c r="C385" s="29"/>
      <c r="D385" s="29"/>
      <c r="E385" s="29"/>
      <c r="F385" s="29"/>
      <c r="G385" s="29" t="str">
        <f>IF(账面数[[#This Row],[货号]]="","",SUMIFS(盘点数[盘点数],盘点数[货号],货号))</f>
        <v/>
      </c>
      <c r="H385" s="29" t="str">
        <f>IFERROR(账面数[[#This Row],[盘点数]]-账面数[[#This Row],[账面数]],"")</f>
        <v/>
      </c>
      <c r="I385" s="29"/>
      <c r="J385" s="29" t="str">
        <f>IFERROR(账面数[[#This Row],[相差数]]*账面数[[#This Row],[单价]],"")</f>
        <v/>
      </c>
      <c r="K385" s="29"/>
      <c r="L385" s="29" t="str">
        <f>IF(C385="","",IF(COUNTIF(C$7:C385,C385)&gt;1,"重复，请删除","正常"))</f>
        <v/>
      </c>
    </row>
    <row r="386" customHeight="1" spans="3:12">
      <c r="C386" s="29"/>
      <c r="D386" s="29"/>
      <c r="E386" s="29"/>
      <c r="F386" s="29"/>
      <c r="G386" s="29" t="str">
        <f>IF(账面数[[#This Row],[货号]]="","",SUMIFS(盘点数[盘点数],盘点数[货号],货号))</f>
        <v/>
      </c>
      <c r="H386" s="29" t="str">
        <f>IFERROR(账面数[[#This Row],[盘点数]]-账面数[[#This Row],[账面数]],"")</f>
        <v/>
      </c>
      <c r="I386" s="29"/>
      <c r="J386" s="29" t="str">
        <f>IFERROR(账面数[[#This Row],[相差数]]*账面数[[#This Row],[单价]],"")</f>
        <v/>
      </c>
      <c r="K386" s="29"/>
      <c r="L386" s="29" t="str">
        <f>IF(C386="","",IF(COUNTIF(C$7:C386,C386)&gt;1,"重复，请删除","正常"))</f>
        <v/>
      </c>
    </row>
    <row r="387" customHeight="1" spans="3:12">
      <c r="C387" s="29"/>
      <c r="D387" s="29"/>
      <c r="E387" s="29"/>
      <c r="F387" s="29"/>
      <c r="G387" s="29" t="str">
        <f>IF(账面数[[#This Row],[货号]]="","",SUMIFS(盘点数[盘点数],盘点数[货号],货号))</f>
        <v/>
      </c>
      <c r="H387" s="29" t="str">
        <f>IFERROR(账面数[[#This Row],[盘点数]]-账面数[[#This Row],[账面数]],"")</f>
        <v/>
      </c>
      <c r="I387" s="29"/>
      <c r="J387" s="29" t="str">
        <f>IFERROR(账面数[[#This Row],[相差数]]*账面数[[#This Row],[单价]],"")</f>
        <v/>
      </c>
      <c r="K387" s="29"/>
      <c r="L387" s="29" t="str">
        <f>IF(C387="","",IF(COUNTIF(C$7:C387,C387)&gt;1,"重复，请删除","正常"))</f>
        <v/>
      </c>
    </row>
    <row r="388" customHeight="1" spans="3:12">
      <c r="C388" s="29"/>
      <c r="D388" s="29"/>
      <c r="E388" s="29"/>
      <c r="F388" s="29"/>
      <c r="G388" s="29" t="str">
        <f>IF(账面数[[#This Row],[货号]]="","",SUMIFS(盘点数[盘点数],盘点数[货号],货号))</f>
        <v/>
      </c>
      <c r="H388" s="29" t="str">
        <f>IFERROR(账面数[[#This Row],[盘点数]]-账面数[[#This Row],[账面数]],"")</f>
        <v/>
      </c>
      <c r="I388" s="29"/>
      <c r="J388" s="29" t="str">
        <f>IFERROR(账面数[[#This Row],[相差数]]*账面数[[#This Row],[单价]],"")</f>
        <v/>
      </c>
      <c r="K388" s="29"/>
      <c r="L388" s="29" t="str">
        <f>IF(C388="","",IF(COUNTIF(C$7:C388,C388)&gt;1,"重复，请删除","正常"))</f>
        <v/>
      </c>
    </row>
    <row r="389" customHeight="1" spans="3:12">
      <c r="C389" s="29"/>
      <c r="D389" s="29"/>
      <c r="E389" s="29"/>
      <c r="F389" s="29"/>
      <c r="G389" s="29" t="str">
        <f>IF(账面数[[#This Row],[货号]]="","",SUMIFS(盘点数[盘点数],盘点数[货号],货号))</f>
        <v/>
      </c>
      <c r="H389" s="29" t="str">
        <f>IFERROR(账面数[[#This Row],[盘点数]]-账面数[[#This Row],[账面数]],"")</f>
        <v/>
      </c>
      <c r="I389" s="29"/>
      <c r="J389" s="29" t="str">
        <f>IFERROR(账面数[[#This Row],[相差数]]*账面数[[#This Row],[单价]],"")</f>
        <v/>
      </c>
      <c r="K389" s="29"/>
      <c r="L389" s="29" t="str">
        <f>IF(C389="","",IF(COUNTIF(C$7:C389,C389)&gt;1,"重复，请删除","正常"))</f>
        <v/>
      </c>
    </row>
    <row r="390" customHeight="1" spans="3:12">
      <c r="C390" s="29"/>
      <c r="D390" s="29"/>
      <c r="E390" s="29"/>
      <c r="F390" s="29"/>
      <c r="G390" s="29" t="str">
        <f>IF(账面数[[#This Row],[货号]]="","",SUMIFS(盘点数[盘点数],盘点数[货号],货号))</f>
        <v/>
      </c>
      <c r="H390" s="29" t="str">
        <f>IFERROR(账面数[[#This Row],[盘点数]]-账面数[[#This Row],[账面数]],"")</f>
        <v/>
      </c>
      <c r="I390" s="29"/>
      <c r="J390" s="29" t="str">
        <f>IFERROR(账面数[[#This Row],[相差数]]*账面数[[#This Row],[单价]],"")</f>
        <v/>
      </c>
      <c r="K390" s="29"/>
      <c r="L390" s="29" t="str">
        <f>IF(C390="","",IF(COUNTIF(C$7:C390,C390)&gt;1,"重复，请删除","正常"))</f>
        <v/>
      </c>
    </row>
    <row r="391" customHeight="1" spans="3:12">
      <c r="C391" s="29"/>
      <c r="D391" s="29"/>
      <c r="E391" s="29"/>
      <c r="F391" s="29"/>
      <c r="G391" s="29" t="str">
        <f>IF(账面数[[#This Row],[货号]]="","",SUMIFS(盘点数[盘点数],盘点数[货号],货号))</f>
        <v/>
      </c>
      <c r="H391" s="29" t="str">
        <f>IFERROR(账面数[[#This Row],[盘点数]]-账面数[[#This Row],[账面数]],"")</f>
        <v/>
      </c>
      <c r="I391" s="29"/>
      <c r="J391" s="29" t="str">
        <f>IFERROR(账面数[[#This Row],[相差数]]*账面数[[#This Row],[单价]],"")</f>
        <v/>
      </c>
      <c r="K391" s="29"/>
      <c r="L391" s="29" t="str">
        <f>IF(C391="","",IF(COUNTIF(C$7:C391,C391)&gt;1,"重复，请删除","正常"))</f>
        <v/>
      </c>
    </row>
    <row r="392" customHeight="1" spans="3:12">
      <c r="C392" s="29"/>
      <c r="D392" s="29"/>
      <c r="E392" s="29"/>
      <c r="F392" s="29"/>
      <c r="G392" s="29" t="str">
        <f>IF(账面数[[#This Row],[货号]]="","",SUMIFS(盘点数[盘点数],盘点数[货号],货号))</f>
        <v/>
      </c>
      <c r="H392" s="29" t="str">
        <f>IFERROR(账面数[[#This Row],[盘点数]]-账面数[[#This Row],[账面数]],"")</f>
        <v/>
      </c>
      <c r="I392" s="29"/>
      <c r="J392" s="29" t="str">
        <f>IFERROR(账面数[[#This Row],[相差数]]*账面数[[#This Row],[单价]],"")</f>
        <v/>
      </c>
      <c r="K392" s="29"/>
      <c r="L392" s="29" t="str">
        <f>IF(C392="","",IF(COUNTIF(C$7:C392,C392)&gt;1,"重复，请删除","正常"))</f>
        <v/>
      </c>
    </row>
    <row r="393" customHeight="1" spans="3:12">
      <c r="C393" s="29"/>
      <c r="D393" s="29"/>
      <c r="E393" s="29"/>
      <c r="F393" s="29"/>
      <c r="G393" s="29" t="str">
        <f>IF(账面数[[#This Row],[货号]]="","",SUMIFS(盘点数[盘点数],盘点数[货号],货号))</f>
        <v/>
      </c>
      <c r="H393" s="29" t="str">
        <f>IFERROR(账面数[[#This Row],[盘点数]]-账面数[[#This Row],[账面数]],"")</f>
        <v/>
      </c>
      <c r="I393" s="29"/>
      <c r="J393" s="29" t="str">
        <f>IFERROR(账面数[[#This Row],[相差数]]*账面数[[#This Row],[单价]],"")</f>
        <v/>
      </c>
      <c r="K393" s="29"/>
      <c r="L393" s="29" t="str">
        <f>IF(C393="","",IF(COUNTIF(C$7:C393,C393)&gt;1,"重复，请删除","正常"))</f>
        <v/>
      </c>
    </row>
    <row r="394" customHeight="1" spans="3:12">
      <c r="C394" s="29"/>
      <c r="D394" s="29"/>
      <c r="E394" s="29"/>
      <c r="F394" s="29"/>
      <c r="G394" s="29" t="str">
        <f>IF(账面数[[#This Row],[货号]]="","",SUMIFS(盘点数[盘点数],盘点数[货号],货号))</f>
        <v/>
      </c>
      <c r="H394" s="29" t="str">
        <f>IFERROR(账面数[[#This Row],[盘点数]]-账面数[[#This Row],[账面数]],"")</f>
        <v/>
      </c>
      <c r="I394" s="29"/>
      <c r="J394" s="29" t="str">
        <f>IFERROR(账面数[[#This Row],[相差数]]*账面数[[#This Row],[单价]],"")</f>
        <v/>
      </c>
      <c r="K394" s="29"/>
      <c r="L394" s="29" t="str">
        <f>IF(C394="","",IF(COUNTIF(C$7:C394,C394)&gt;1,"重复，请删除","正常"))</f>
        <v/>
      </c>
    </row>
    <row r="395" customHeight="1" spans="3:12">
      <c r="C395" s="29"/>
      <c r="D395" s="29"/>
      <c r="E395" s="29"/>
      <c r="F395" s="29"/>
      <c r="G395" s="29" t="str">
        <f>IF(账面数[[#This Row],[货号]]="","",SUMIFS(盘点数[盘点数],盘点数[货号],货号))</f>
        <v/>
      </c>
      <c r="H395" s="29" t="str">
        <f>IFERROR(账面数[[#This Row],[盘点数]]-账面数[[#This Row],[账面数]],"")</f>
        <v/>
      </c>
      <c r="I395" s="29"/>
      <c r="J395" s="29" t="str">
        <f>IFERROR(账面数[[#This Row],[相差数]]*账面数[[#This Row],[单价]],"")</f>
        <v/>
      </c>
      <c r="K395" s="29"/>
      <c r="L395" s="29" t="str">
        <f>IF(C395="","",IF(COUNTIF(C$7:C395,C395)&gt;1,"重复，请删除","正常"))</f>
        <v/>
      </c>
    </row>
    <row r="396" customHeight="1" spans="3:12">
      <c r="C396" s="29"/>
      <c r="D396" s="29"/>
      <c r="E396" s="29"/>
      <c r="F396" s="29"/>
      <c r="G396" s="29" t="str">
        <f>IF(账面数[[#This Row],[货号]]="","",SUMIFS(盘点数[盘点数],盘点数[货号],货号))</f>
        <v/>
      </c>
      <c r="H396" s="29" t="str">
        <f>IFERROR(账面数[[#This Row],[盘点数]]-账面数[[#This Row],[账面数]],"")</f>
        <v/>
      </c>
      <c r="I396" s="29"/>
      <c r="J396" s="29" t="str">
        <f>IFERROR(账面数[[#This Row],[相差数]]*账面数[[#This Row],[单价]],"")</f>
        <v/>
      </c>
      <c r="K396" s="29"/>
      <c r="L396" s="29" t="str">
        <f>IF(C396="","",IF(COUNTIF(C$7:C396,C396)&gt;1,"重复，请删除","正常"))</f>
        <v/>
      </c>
    </row>
    <row r="397" customHeight="1" spans="3:12">
      <c r="C397" s="29"/>
      <c r="D397" s="29"/>
      <c r="E397" s="29"/>
      <c r="F397" s="29"/>
      <c r="G397" s="29" t="str">
        <f>IF(账面数[[#This Row],[货号]]="","",SUMIFS(盘点数[盘点数],盘点数[货号],货号))</f>
        <v/>
      </c>
      <c r="H397" s="29" t="str">
        <f>IFERROR(账面数[[#This Row],[盘点数]]-账面数[[#This Row],[账面数]],"")</f>
        <v/>
      </c>
      <c r="I397" s="29"/>
      <c r="J397" s="29" t="str">
        <f>IFERROR(账面数[[#This Row],[相差数]]*账面数[[#This Row],[单价]],"")</f>
        <v/>
      </c>
      <c r="K397" s="29"/>
      <c r="L397" s="29" t="str">
        <f>IF(C397="","",IF(COUNTIF(C$7:C397,C397)&gt;1,"重复，请删除","正常"))</f>
        <v/>
      </c>
    </row>
    <row r="398" customHeight="1" spans="3:12">
      <c r="C398" s="29"/>
      <c r="D398" s="29"/>
      <c r="E398" s="29"/>
      <c r="F398" s="29"/>
      <c r="G398" s="29" t="str">
        <f>IF(账面数[[#This Row],[货号]]="","",SUMIFS(盘点数[盘点数],盘点数[货号],货号))</f>
        <v/>
      </c>
      <c r="H398" s="29" t="str">
        <f>IFERROR(账面数[[#This Row],[盘点数]]-账面数[[#This Row],[账面数]],"")</f>
        <v/>
      </c>
      <c r="I398" s="29"/>
      <c r="J398" s="29" t="str">
        <f>IFERROR(账面数[[#This Row],[相差数]]*账面数[[#This Row],[单价]],"")</f>
        <v/>
      </c>
      <c r="K398" s="29"/>
      <c r="L398" s="29" t="str">
        <f>IF(C398="","",IF(COUNTIF(C$7:C398,C398)&gt;1,"重复，请删除","正常"))</f>
        <v/>
      </c>
    </row>
    <row r="399" customHeight="1" spans="3:12">
      <c r="C399" s="29"/>
      <c r="D399" s="29"/>
      <c r="E399" s="29"/>
      <c r="F399" s="29"/>
      <c r="G399" s="29" t="str">
        <f>IF(账面数[[#This Row],[货号]]="","",SUMIFS(盘点数[盘点数],盘点数[货号],货号))</f>
        <v/>
      </c>
      <c r="H399" s="29" t="str">
        <f>IFERROR(账面数[[#This Row],[盘点数]]-账面数[[#This Row],[账面数]],"")</f>
        <v/>
      </c>
      <c r="I399" s="29"/>
      <c r="J399" s="29" t="str">
        <f>IFERROR(账面数[[#This Row],[相差数]]*账面数[[#This Row],[单价]],"")</f>
        <v/>
      </c>
      <c r="K399" s="29"/>
      <c r="L399" s="29" t="str">
        <f>IF(C399="","",IF(COUNTIF(C$7:C399,C399)&gt;1,"重复，请删除","正常"))</f>
        <v/>
      </c>
    </row>
    <row r="400" customHeight="1" spans="3:12">
      <c r="C400" s="29"/>
      <c r="D400" s="29"/>
      <c r="E400" s="29"/>
      <c r="F400" s="29"/>
      <c r="G400" s="29" t="str">
        <f>IF(账面数[[#This Row],[货号]]="","",SUMIFS(盘点数[盘点数],盘点数[货号],货号))</f>
        <v/>
      </c>
      <c r="H400" s="29" t="str">
        <f>IFERROR(账面数[[#This Row],[盘点数]]-账面数[[#This Row],[账面数]],"")</f>
        <v/>
      </c>
      <c r="I400" s="29"/>
      <c r="J400" s="29" t="str">
        <f>IFERROR(账面数[[#This Row],[相差数]]*账面数[[#This Row],[单价]],"")</f>
        <v/>
      </c>
      <c r="K400" s="29"/>
      <c r="L400" s="29" t="str">
        <f>IF(C400="","",IF(COUNTIF(C$7:C400,C400)&gt;1,"重复，请删除","正常"))</f>
        <v/>
      </c>
    </row>
    <row r="401" customHeight="1" spans="3:12">
      <c r="C401" s="29"/>
      <c r="D401" s="29"/>
      <c r="E401" s="29"/>
      <c r="F401" s="29"/>
      <c r="G401" s="29" t="str">
        <f>IF(账面数[[#This Row],[货号]]="","",SUMIFS(盘点数[盘点数],盘点数[货号],货号))</f>
        <v/>
      </c>
      <c r="H401" s="29" t="str">
        <f>IFERROR(账面数[[#This Row],[盘点数]]-账面数[[#This Row],[账面数]],"")</f>
        <v/>
      </c>
      <c r="I401" s="29"/>
      <c r="J401" s="29" t="str">
        <f>IFERROR(账面数[[#This Row],[相差数]]*账面数[[#This Row],[单价]],"")</f>
        <v/>
      </c>
      <c r="K401" s="29"/>
      <c r="L401" s="29" t="str">
        <f>IF(C401="","",IF(COUNTIF(C$7:C401,C401)&gt;1,"重复，请删除","正常"))</f>
        <v/>
      </c>
    </row>
    <row r="402" customHeight="1" spans="3:12">
      <c r="C402" s="29"/>
      <c r="D402" s="29"/>
      <c r="E402" s="29"/>
      <c r="F402" s="29"/>
      <c r="G402" s="29" t="str">
        <f>IF(账面数[[#This Row],[货号]]="","",SUMIFS(盘点数[盘点数],盘点数[货号],货号))</f>
        <v/>
      </c>
      <c r="H402" s="29" t="str">
        <f>IFERROR(账面数[[#This Row],[盘点数]]-账面数[[#This Row],[账面数]],"")</f>
        <v/>
      </c>
      <c r="I402" s="29"/>
      <c r="J402" s="29" t="str">
        <f>IFERROR(账面数[[#This Row],[相差数]]*账面数[[#This Row],[单价]],"")</f>
        <v/>
      </c>
      <c r="K402" s="29"/>
      <c r="L402" s="29" t="str">
        <f>IF(C402="","",IF(COUNTIF(C$7:C402,C402)&gt;1,"重复，请删除","正常"))</f>
        <v/>
      </c>
    </row>
    <row r="403" customHeight="1" spans="3:12">
      <c r="C403" s="29"/>
      <c r="D403" s="29"/>
      <c r="E403" s="29"/>
      <c r="F403" s="29"/>
      <c r="G403" s="29" t="str">
        <f>IF(账面数[[#This Row],[货号]]="","",SUMIFS(盘点数[盘点数],盘点数[货号],货号))</f>
        <v/>
      </c>
      <c r="H403" s="29" t="str">
        <f>IFERROR(账面数[[#This Row],[盘点数]]-账面数[[#This Row],[账面数]],"")</f>
        <v/>
      </c>
      <c r="I403" s="29"/>
      <c r="J403" s="29" t="str">
        <f>IFERROR(账面数[[#This Row],[相差数]]*账面数[[#This Row],[单价]],"")</f>
        <v/>
      </c>
      <c r="K403" s="29"/>
      <c r="L403" s="29" t="str">
        <f>IF(C403="","",IF(COUNTIF(C$7:C403,C403)&gt;1,"重复，请删除","正常"))</f>
        <v/>
      </c>
    </row>
    <row r="404" customHeight="1" spans="3:12">
      <c r="C404" s="29"/>
      <c r="D404" s="29"/>
      <c r="E404" s="29"/>
      <c r="F404" s="29"/>
      <c r="G404" s="29" t="str">
        <f>IF(账面数[[#This Row],[货号]]="","",SUMIFS(盘点数[盘点数],盘点数[货号],货号))</f>
        <v/>
      </c>
      <c r="H404" s="29" t="str">
        <f>IFERROR(账面数[[#This Row],[盘点数]]-账面数[[#This Row],[账面数]],"")</f>
        <v/>
      </c>
      <c r="I404" s="29"/>
      <c r="J404" s="29" t="str">
        <f>IFERROR(账面数[[#This Row],[相差数]]*账面数[[#This Row],[单价]],"")</f>
        <v/>
      </c>
      <c r="K404" s="29"/>
      <c r="L404" s="29" t="str">
        <f>IF(C404="","",IF(COUNTIF(C$7:C404,C404)&gt;1,"重复，请删除","正常"))</f>
        <v/>
      </c>
    </row>
    <row r="405" customHeight="1" spans="3:12">
      <c r="C405" s="29"/>
      <c r="D405" s="29"/>
      <c r="E405" s="29"/>
      <c r="F405" s="29"/>
      <c r="G405" s="29" t="str">
        <f>IF(账面数[[#This Row],[货号]]="","",SUMIFS(盘点数[盘点数],盘点数[货号],货号))</f>
        <v/>
      </c>
      <c r="H405" s="29" t="str">
        <f>IFERROR(账面数[[#This Row],[盘点数]]-账面数[[#This Row],[账面数]],"")</f>
        <v/>
      </c>
      <c r="I405" s="29"/>
      <c r="J405" s="29" t="str">
        <f>IFERROR(账面数[[#This Row],[相差数]]*账面数[[#This Row],[单价]],"")</f>
        <v/>
      </c>
      <c r="K405" s="29"/>
      <c r="L405" s="29" t="str">
        <f>IF(C405="","",IF(COUNTIF(C$7:C405,C405)&gt;1,"重复，请删除","正常"))</f>
        <v/>
      </c>
    </row>
    <row r="406" customHeight="1" spans="3:12">
      <c r="C406" s="29"/>
      <c r="D406" s="29"/>
      <c r="E406" s="29"/>
      <c r="F406" s="29"/>
      <c r="G406" s="29" t="str">
        <f>IF(账面数[[#This Row],[货号]]="","",SUMIFS(盘点数[盘点数],盘点数[货号],货号))</f>
        <v/>
      </c>
      <c r="H406" s="29" t="str">
        <f>IFERROR(账面数[[#This Row],[盘点数]]-账面数[[#This Row],[账面数]],"")</f>
        <v/>
      </c>
      <c r="I406" s="29"/>
      <c r="J406" s="29" t="str">
        <f>IFERROR(账面数[[#This Row],[相差数]]*账面数[[#This Row],[单价]],"")</f>
        <v/>
      </c>
      <c r="K406" s="29"/>
      <c r="L406" s="29" t="str">
        <f>IF(C406="","",IF(COUNTIF(C$7:C406,C406)&gt;1,"重复，请删除","正常"))</f>
        <v/>
      </c>
    </row>
    <row r="407" customHeight="1" spans="3:12">
      <c r="C407" s="29"/>
      <c r="D407" s="29"/>
      <c r="E407" s="29"/>
      <c r="F407" s="29"/>
      <c r="G407" s="29" t="str">
        <f>IF(账面数[[#This Row],[货号]]="","",SUMIFS(盘点数[盘点数],盘点数[货号],货号))</f>
        <v/>
      </c>
      <c r="H407" s="29" t="str">
        <f>IFERROR(账面数[[#This Row],[盘点数]]-账面数[[#This Row],[账面数]],"")</f>
        <v/>
      </c>
      <c r="I407" s="29"/>
      <c r="J407" s="29" t="str">
        <f>IFERROR(账面数[[#This Row],[相差数]]*账面数[[#This Row],[单价]],"")</f>
        <v/>
      </c>
      <c r="K407" s="29"/>
      <c r="L407" s="29" t="str">
        <f>IF(C407="","",IF(COUNTIF(C$7:C407,C407)&gt;1,"重复，请删除","正常"))</f>
        <v/>
      </c>
    </row>
    <row r="408" customHeight="1" spans="3:12">
      <c r="C408" s="29"/>
      <c r="D408" s="29"/>
      <c r="E408" s="29"/>
      <c r="F408" s="29"/>
      <c r="G408" s="29" t="str">
        <f>IF(账面数[[#This Row],[货号]]="","",SUMIFS(盘点数[盘点数],盘点数[货号],货号))</f>
        <v/>
      </c>
      <c r="H408" s="29" t="str">
        <f>IFERROR(账面数[[#This Row],[盘点数]]-账面数[[#This Row],[账面数]],"")</f>
        <v/>
      </c>
      <c r="I408" s="29"/>
      <c r="J408" s="29" t="str">
        <f>IFERROR(账面数[[#This Row],[相差数]]*账面数[[#This Row],[单价]],"")</f>
        <v/>
      </c>
      <c r="K408" s="29"/>
      <c r="L408" s="29" t="str">
        <f>IF(C408="","",IF(COUNTIF(C$7:C408,C408)&gt;1,"重复，请删除","正常"))</f>
        <v/>
      </c>
    </row>
    <row r="409" customHeight="1" spans="3:12">
      <c r="C409" s="29"/>
      <c r="D409" s="29"/>
      <c r="E409" s="29"/>
      <c r="F409" s="29"/>
      <c r="G409" s="29" t="str">
        <f>IF(账面数[[#This Row],[货号]]="","",SUMIFS(盘点数[盘点数],盘点数[货号],货号))</f>
        <v/>
      </c>
      <c r="H409" s="29" t="str">
        <f>IFERROR(账面数[[#This Row],[盘点数]]-账面数[[#This Row],[账面数]],"")</f>
        <v/>
      </c>
      <c r="I409" s="29"/>
      <c r="J409" s="29" t="str">
        <f>IFERROR(账面数[[#This Row],[相差数]]*账面数[[#This Row],[单价]],"")</f>
        <v/>
      </c>
      <c r="K409" s="29"/>
      <c r="L409" s="29" t="str">
        <f>IF(C409="","",IF(COUNTIF(C$7:C409,C409)&gt;1,"重复，请删除","正常"))</f>
        <v/>
      </c>
    </row>
    <row r="410" customHeight="1" spans="3:12">
      <c r="C410" s="29"/>
      <c r="D410" s="29"/>
      <c r="E410" s="29"/>
      <c r="F410" s="29"/>
      <c r="G410" s="29" t="str">
        <f>IF(账面数[[#This Row],[货号]]="","",SUMIFS(盘点数[盘点数],盘点数[货号],货号))</f>
        <v/>
      </c>
      <c r="H410" s="29" t="str">
        <f>IFERROR(账面数[[#This Row],[盘点数]]-账面数[[#This Row],[账面数]],"")</f>
        <v/>
      </c>
      <c r="I410" s="29"/>
      <c r="J410" s="29" t="str">
        <f>IFERROR(账面数[[#This Row],[相差数]]*账面数[[#This Row],[单价]],"")</f>
        <v/>
      </c>
      <c r="K410" s="29"/>
      <c r="L410" s="29" t="str">
        <f>IF(C410="","",IF(COUNTIF(C$7:C410,C410)&gt;1,"重复，请删除","正常"))</f>
        <v/>
      </c>
    </row>
    <row r="411" customHeight="1" spans="3:12">
      <c r="C411" s="29"/>
      <c r="D411" s="29"/>
      <c r="E411" s="29"/>
      <c r="F411" s="29"/>
      <c r="G411" s="29" t="str">
        <f>IF(账面数[[#This Row],[货号]]="","",SUMIFS(盘点数[盘点数],盘点数[货号],货号))</f>
        <v/>
      </c>
      <c r="H411" s="29" t="str">
        <f>IFERROR(账面数[[#This Row],[盘点数]]-账面数[[#This Row],[账面数]],"")</f>
        <v/>
      </c>
      <c r="I411" s="29"/>
      <c r="J411" s="29" t="str">
        <f>IFERROR(账面数[[#This Row],[相差数]]*账面数[[#This Row],[单价]],"")</f>
        <v/>
      </c>
      <c r="K411" s="29"/>
      <c r="L411" s="29" t="str">
        <f>IF(C411="","",IF(COUNTIF(C$7:C411,C411)&gt;1,"重复，请删除","正常"))</f>
        <v/>
      </c>
    </row>
    <row r="412" customHeight="1" spans="3:12">
      <c r="C412" s="29"/>
      <c r="D412" s="29"/>
      <c r="E412" s="29"/>
      <c r="F412" s="29"/>
      <c r="G412" s="29" t="str">
        <f>IF(账面数[[#This Row],[货号]]="","",SUMIFS(盘点数[盘点数],盘点数[货号],货号))</f>
        <v/>
      </c>
      <c r="H412" s="29" t="str">
        <f>IFERROR(账面数[[#This Row],[盘点数]]-账面数[[#This Row],[账面数]],"")</f>
        <v/>
      </c>
      <c r="I412" s="29"/>
      <c r="J412" s="29" t="str">
        <f>IFERROR(账面数[[#This Row],[相差数]]*账面数[[#This Row],[单价]],"")</f>
        <v/>
      </c>
      <c r="K412" s="29"/>
      <c r="L412" s="29" t="str">
        <f>IF(C412="","",IF(COUNTIF(C$7:C412,C412)&gt;1,"重复，请删除","正常"))</f>
        <v/>
      </c>
    </row>
    <row r="413" customHeight="1" spans="3:12">
      <c r="C413" s="29"/>
      <c r="D413" s="29"/>
      <c r="E413" s="29"/>
      <c r="F413" s="29"/>
      <c r="G413" s="29" t="str">
        <f>IF(账面数[[#This Row],[货号]]="","",SUMIFS(盘点数[盘点数],盘点数[货号],货号))</f>
        <v/>
      </c>
      <c r="H413" s="29" t="str">
        <f>IFERROR(账面数[[#This Row],[盘点数]]-账面数[[#This Row],[账面数]],"")</f>
        <v/>
      </c>
      <c r="I413" s="29"/>
      <c r="J413" s="29" t="str">
        <f>IFERROR(账面数[[#This Row],[相差数]]*账面数[[#This Row],[单价]],"")</f>
        <v/>
      </c>
      <c r="K413" s="29"/>
      <c r="L413" s="29" t="str">
        <f>IF(C413="","",IF(COUNTIF(C$7:C413,C413)&gt;1,"重复，请删除","正常"))</f>
        <v/>
      </c>
    </row>
    <row r="414" customHeight="1" spans="3:12">
      <c r="C414" s="29"/>
      <c r="D414" s="29"/>
      <c r="E414" s="29"/>
      <c r="F414" s="29"/>
      <c r="G414" s="29" t="str">
        <f>IF(账面数[[#This Row],[货号]]="","",SUMIFS(盘点数[盘点数],盘点数[货号],货号))</f>
        <v/>
      </c>
      <c r="H414" s="29" t="str">
        <f>IFERROR(账面数[[#This Row],[盘点数]]-账面数[[#This Row],[账面数]],"")</f>
        <v/>
      </c>
      <c r="I414" s="29"/>
      <c r="J414" s="29" t="str">
        <f>IFERROR(账面数[[#This Row],[相差数]]*账面数[[#This Row],[单价]],"")</f>
        <v/>
      </c>
      <c r="K414" s="29"/>
      <c r="L414" s="29" t="str">
        <f>IF(C414="","",IF(COUNTIF(C$7:C414,C414)&gt;1,"重复，请删除","正常"))</f>
        <v/>
      </c>
    </row>
    <row r="415" customHeight="1" spans="3:12">
      <c r="C415" s="29"/>
      <c r="D415" s="29"/>
      <c r="E415" s="29"/>
      <c r="F415" s="29"/>
      <c r="G415" s="29" t="str">
        <f>IF(账面数[[#This Row],[货号]]="","",SUMIFS(盘点数[盘点数],盘点数[货号],货号))</f>
        <v/>
      </c>
      <c r="H415" s="29" t="str">
        <f>IFERROR(账面数[[#This Row],[盘点数]]-账面数[[#This Row],[账面数]],"")</f>
        <v/>
      </c>
      <c r="I415" s="29"/>
      <c r="J415" s="29" t="str">
        <f>IFERROR(账面数[[#This Row],[相差数]]*账面数[[#This Row],[单价]],"")</f>
        <v/>
      </c>
      <c r="K415" s="29"/>
      <c r="L415" s="29" t="str">
        <f>IF(C415="","",IF(COUNTIF(C$7:C415,C415)&gt;1,"重复，请删除","正常"))</f>
        <v/>
      </c>
    </row>
    <row r="416" customHeight="1" spans="3:12">
      <c r="C416" s="29"/>
      <c r="D416" s="29"/>
      <c r="E416" s="29"/>
      <c r="F416" s="29"/>
      <c r="G416" s="29" t="str">
        <f>IF(账面数[[#This Row],[货号]]="","",SUMIFS(盘点数[盘点数],盘点数[货号],货号))</f>
        <v/>
      </c>
      <c r="H416" s="29" t="str">
        <f>IFERROR(账面数[[#This Row],[盘点数]]-账面数[[#This Row],[账面数]],"")</f>
        <v/>
      </c>
      <c r="I416" s="29"/>
      <c r="J416" s="29" t="str">
        <f>IFERROR(账面数[[#This Row],[相差数]]*账面数[[#This Row],[单价]],"")</f>
        <v/>
      </c>
      <c r="K416" s="29"/>
      <c r="L416" s="29" t="str">
        <f>IF(C416="","",IF(COUNTIF(C$7:C416,C416)&gt;1,"重复，请删除","正常"))</f>
        <v/>
      </c>
    </row>
    <row r="417" customHeight="1" spans="3:12">
      <c r="C417" s="29"/>
      <c r="D417" s="29"/>
      <c r="E417" s="29"/>
      <c r="F417" s="29"/>
      <c r="G417" s="29" t="str">
        <f>IF(账面数[[#This Row],[货号]]="","",SUMIFS(盘点数[盘点数],盘点数[货号],货号))</f>
        <v/>
      </c>
      <c r="H417" s="29" t="str">
        <f>IFERROR(账面数[[#This Row],[盘点数]]-账面数[[#This Row],[账面数]],"")</f>
        <v/>
      </c>
      <c r="I417" s="29"/>
      <c r="J417" s="29" t="str">
        <f>IFERROR(账面数[[#This Row],[相差数]]*账面数[[#This Row],[单价]],"")</f>
        <v/>
      </c>
      <c r="K417" s="29"/>
      <c r="L417" s="29" t="str">
        <f>IF(C417="","",IF(COUNTIF(C$7:C417,C417)&gt;1,"重复，请删除","正常"))</f>
        <v/>
      </c>
    </row>
    <row r="418" customHeight="1" spans="3:12">
      <c r="C418" s="29"/>
      <c r="D418" s="29"/>
      <c r="E418" s="29"/>
      <c r="F418" s="29"/>
      <c r="G418" s="29" t="str">
        <f>IF(账面数[[#This Row],[货号]]="","",SUMIFS(盘点数[盘点数],盘点数[货号],货号))</f>
        <v/>
      </c>
      <c r="H418" s="29" t="str">
        <f>IFERROR(账面数[[#This Row],[盘点数]]-账面数[[#This Row],[账面数]],"")</f>
        <v/>
      </c>
      <c r="I418" s="29"/>
      <c r="J418" s="29" t="str">
        <f>IFERROR(账面数[[#This Row],[相差数]]*账面数[[#This Row],[单价]],"")</f>
        <v/>
      </c>
      <c r="K418" s="29"/>
      <c r="L418" s="29" t="str">
        <f>IF(C418="","",IF(COUNTIF(C$7:C418,C418)&gt;1,"重复，请删除","正常"))</f>
        <v/>
      </c>
    </row>
    <row r="419" customHeight="1" spans="3:12">
      <c r="C419" s="29"/>
      <c r="D419" s="29"/>
      <c r="E419" s="29"/>
      <c r="F419" s="29"/>
      <c r="G419" s="29" t="str">
        <f>IF(账面数[[#This Row],[货号]]="","",SUMIFS(盘点数[盘点数],盘点数[货号],货号))</f>
        <v/>
      </c>
      <c r="H419" s="29" t="str">
        <f>IFERROR(账面数[[#This Row],[盘点数]]-账面数[[#This Row],[账面数]],"")</f>
        <v/>
      </c>
      <c r="I419" s="29"/>
      <c r="J419" s="29" t="str">
        <f>IFERROR(账面数[[#This Row],[相差数]]*账面数[[#This Row],[单价]],"")</f>
        <v/>
      </c>
      <c r="K419" s="29"/>
      <c r="L419" s="29" t="str">
        <f>IF(C419="","",IF(COUNTIF(C$7:C419,C419)&gt;1,"重复，请删除","正常"))</f>
        <v/>
      </c>
    </row>
    <row r="420" customHeight="1" spans="3:12">
      <c r="C420" s="29"/>
      <c r="D420" s="29"/>
      <c r="E420" s="29"/>
      <c r="F420" s="29"/>
      <c r="G420" s="29" t="str">
        <f>IF(账面数[[#This Row],[货号]]="","",SUMIFS(盘点数[盘点数],盘点数[货号],货号))</f>
        <v/>
      </c>
      <c r="H420" s="29" t="str">
        <f>IFERROR(账面数[[#This Row],[盘点数]]-账面数[[#This Row],[账面数]],"")</f>
        <v/>
      </c>
      <c r="I420" s="29"/>
      <c r="J420" s="29" t="str">
        <f>IFERROR(账面数[[#This Row],[相差数]]*账面数[[#This Row],[单价]],"")</f>
        <v/>
      </c>
      <c r="K420" s="29"/>
      <c r="L420" s="29" t="str">
        <f>IF(C420="","",IF(COUNTIF(C$7:C420,C420)&gt;1,"重复，请删除","正常"))</f>
        <v/>
      </c>
    </row>
    <row r="421" customHeight="1" spans="3:12">
      <c r="C421" s="29"/>
      <c r="D421" s="29"/>
      <c r="E421" s="29"/>
      <c r="F421" s="29"/>
      <c r="G421" s="29" t="str">
        <f>IF(账面数[[#This Row],[货号]]="","",SUMIFS(盘点数[盘点数],盘点数[货号],货号))</f>
        <v/>
      </c>
      <c r="H421" s="29" t="str">
        <f>IFERROR(账面数[[#This Row],[盘点数]]-账面数[[#This Row],[账面数]],"")</f>
        <v/>
      </c>
      <c r="I421" s="29"/>
      <c r="J421" s="29" t="str">
        <f>IFERROR(账面数[[#This Row],[相差数]]*账面数[[#This Row],[单价]],"")</f>
        <v/>
      </c>
      <c r="K421" s="29"/>
      <c r="L421" s="29" t="str">
        <f>IF(C421="","",IF(COUNTIF(C$7:C421,C421)&gt;1,"重复，请删除","正常"))</f>
        <v/>
      </c>
    </row>
    <row r="422" customHeight="1" spans="3:12">
      <c r="C422" s="29"/>
      <c r="D422" s="29"/>
      <c r="E422" s="29"/>
      <c r="F422" s="29"/>
      <c r="G422" s="29" t="str">
        <f>IF(账面数[[#This Row],[货号]]="","",SUMIFS(盘点数[盘点数],盘点数[货号],货号))</f>
        <v/>
      </c>
      <c r="H422" s="29" t="str">
        <f>IFERROR(账面数[[#This Row],[盘点数]]-账面数[[#This Row],[账面数]],"")</f>
        <v/>
      </c>
      <c r="I422" s="29"/>
      <c r="J422" s="29" t="str">
        <f>IFERROR(账面数[[#This Row],[相差数]]*账面数[[#This Row],[单价]],"")</f>
        <v/>
      </c>
      <c r="K422" s="29"/>
      <c r="L422" s="29" t="str">
        <f>IF(C422="","",IF(COUNTIF(C$7:C422,C422)&gt;1,"重复，请删除","正常"))</f>
        <v/>
      </c>
    </row>
    <row r="423" customHeight="1" spans="3:12">
      <c r="C423" s="29"/>
      <c r="D423" s="29"/>
      <c r="E423" s="29"/>
      <c r="F423" s="29"/>
      <c r="G423" s="29" t="str">
        <f>IF(账面数[[#This Row],[货号]]="","",SUMIFS(盘点数[盘点数],盘点数[货号],货号))</f>
        <v/>
      </c>
      <c r="H423" s="29" t="str">
        <f>IFERROR(账面数[[#This Row],[盘点数]]-账面数[[#This Row],[账面数]],"")</f>
        <v/>
      </c>
      <c r="I423" s="29"/>
      <c r="J423" s="29" t="str">
        <f>IFERROR(账面数[[#This Row],[相差数]]*账面数[[#This Row],[单价]],"")</f>
        <v/>
      </c>
      <c r="K423" s="29"/>
      <c r="L423" s="29" t="str">
        <f>IF(C423="","",IF(COUNTIF(C$7:C423,C423)&gt;1,"重复，请删除","正常"))</f>
        <v/>
      </c>
    </row>
    <row r="424" customHeight="1" spans="3:12">
      <c r="C424" s="29"/>
      <c r="D424" s="29"/>
      <c r="E424" s="29"/>
      <c r="F424" s="29"/>
      <c r="G424" s="29" t="str">
        <f>IF(账面数[[#This Row],[货号]]="","",SUMIFS(盘点数[盘点数],盘点数[货号],货号))</f>
        <v/>
      </c>
      <c r="H424" s="29" t="str">
        <f>IFERROR(账面数[[#This Row],[盘点数]]-账面数[[#This Row],[账面数]],"")</f>
        <v/>
      </c>
      <c r="I424" s="29"/>
      <c r="J424" s="29" t="str">
        <f>IFERROR(账面数[[#This Row],[相差数]]*账面数[[#This Row],[单价]],"")</f>
        <v/>
      </c>
      <c r="K424" s="29"/>
      <c r="L424" s="29" t="str">
        <f>IF(C424="","",IF(COUNTIF(C$7:C424,C424)&gt;1,"重复，请删除","正常"))</f>
        <v/>
      </c>
    </row>
    <row r="425" customHeight="1" spans="3:12">
      <c r="C425" s="29"/>
      <c r="D425" s="29"/>
      <c r="E425" s="29"/>
      <c r="F425" s="29"/>
      <c r="G425" s="29" t="str">
        <f>IF(账面数[[#This Row],[货号]]="","",SUMIFS(盘点数[盘点数],盘点数[货号],货号))</f>
        <v/>
      </c>
      <c r="H425" s="29" t="str">
        <f>IFERROR(账面数[[#This Row],[盘点数]]-账面数[[#This Row],[账面数]],"")</f>
        <v/>
      </c>
      <c r="I425" s="29"/>
      <c r="J425" s="29" t="str">
        <f>IFERROR(账面数[[#This Row],[相差数]]*账面数[[#This Row],[单价]],"")</f>
        <v/>
      </c>
      <c r="K425" s="29"/>
      <c r="L425" s="29" t="str">
        <f>IF(C425="","",IF(COUNTIF(C$7:C425,C425)&gt;1,"重复，请删除","正常"))</f>
        <v/>
      </c>
    </row>
    <row r="426" customHeight="1" spans="3:12">
      <c r="C426" s="29"/>
      <c r="D426" s="29"/>
      <c r="E426" s="29"/>
      <c r="F426" s="29"/>
      <c r="G426" s="29" t="str">
        <f>IF(账面数[[#This Row],[货号]]="","",SUMIFS(盘点数[盘点数],盘点数[货号],货号))</f>
        <v/>
      </c>
      <c r="H426" s="29" t="str">
        <f>IFERROR(账面数[[#This Row],[盘点数]]-账面数[[#This Row],[账面数]],"")</f>
        <v/>
      </c>
      <c r="I426" s="29"/>
      <c r="J426" s="29" t="str">
        <f>IFERROR(账面数[[#This Row],[相差数]]*账面数[[#This Row],[单价]],"")</f>
        <v/>
      </c>
      <c r="K426" s="29"/>
      <c r="L426" s="29" t="str">
        <f>IF(C426="","",IF(COUNTIF(C$7:C426,C426)&gt;1,"重复，请删除","正常"))</f>
        <v/>
      </c>
    </row>
    <row r="427" customHeight="1" spans="3:12">
      <c r="C427" s="29"/>
      <c r="D427" s="29"/>
      <c r="E427" s="29"/>
      <c r="F427" s="29"/>
      <c r="G427" s="29" t="str">
        <f>IF(账面数[[#This Row],[货号]]="","",SUMIFS(盘点数[盘点数],盘点数[货号],货号))</f>
        <v/>
      </c>
      <c r="H427" s="29" t="str">
        <f>IFERROR(账面数[[#This Row],[盘点数]]-账面数[[#This Row],[账面数]],"")</f>
        <v/>
      </c>
      <c r="I427" s="29"/>
      <c r="J427" s="29" t="str">
        <f>IFERROR(账面数[[#This Row],[相差数]]*账面数[[#This Row],[单价]],"")</f>
        <v/>
      </c>
      <c r="K427" s="29"/>
      <c r="L427" s="29" t="str">
        <f>IF(C427="","",IF(COUNTIF(C$7:C427,C427)&gt;1,"重复，请删除","正常"))</f>
        <v/>
      </c>
    </row>
    <row r="428" customHeight="1" spans="3:12">
      <c r="C428" s="29"/>
      <c r="D428" s="29"/>
      <c r="E428" s="29"/>
      <c r="F428" s="29"/>
      <c r="G428" s="29" t="str">
        <f>IF(账面数[[#This Row],[货号]]="","",SUMIFS(盘点数[盘点数],盘点数[货号],货号))</f>
        <v/>
      </c>
      <c r="H428" s="29" t="str">
        <f>IFERROR(账面数[[#This Row],[盘点数]]-账面数[[#This Row],[账面数]],"")</f>
        <v/>
      </c>
      <c r="I428" s="29"/>
      <c r="J428" s="29" t="str">
        <f>IFERROR(账面数[[#This Row],[相差数]]*账面数[[#This Row],[单价]],"")</f>
        <v/>
      </c>
      <c r="K428" s="29"/>
      <c r="L428" s="29" t="str">
        <f>IF(C428="","",IF(COUNTIF(C$7:C428,C428)&gt;1,"重复，请删除","正常"))</f>
        <v/>
      </c>
    </row>
    <row r="429" customHeight="1" spans="3:12">
      <c r="C429" s="29"/>
      <c r="D429" s="29"/>
      <c r="E429" s="29"/>
      <c r="F429" s="29"/>
      <c r="G429" s="29" t="str">
        <f>IF(账面数[[#This Row],[货号]]="","",SUMIFS(盘点数[盘点数],盘点数[货号],货号))</f>
        <v/>
      </c>
      <c r="H429" s="29" t="str">
        <f>IFERROR(账面数[[#This Row],[盘点数]]-账面数[[#This Row],[账面数]],"")</f>
        <v/>
      </c>
      <c r="I429" s="29"/>
      <c r="J429" s="29" t="str">
        <f>IFERROR(账面数[[#This Row],[相差数]]*账面数[[#This Row],[单价]],"")</f>
        <v/>
      </c>
      <c r="K429" s="29"/>
      <c r="L429" s="29" t="str">
        <f>IF(C429="","",IF(COUNTIF(C$7:C429,C429)&gt;1,"重复，请删除","正常"))</f>
        <v/>
      </c>
    </row>
    <row r="430" customHeight="1" spans="3:12">
      <c r="C430" s="29"/>
      <c r="D430" s="29"/>
      <c r="E430" s="29"/>
      <c r="F430" s="29"/>
      <c r="G430" s="29" t="str">
        <f>IF(账面数[[#This Row],[货号]]="","",SUMIFS(盘点数[盘点数],盘点数[货号],货号))</f>
        <v/>
      </c>
      <c r="H430" s="29" t="str">
        <f>IFERROR(账面数[[#This Row],[盘点数]]-账面数[[#This Row],[账面数]],"")</f>
        <v/>
      </c>
      <c r="I430" s="29"/>
      <c r="J430" s="29" t="str">
        <f>IFERROR(账面数[[#This Row],[相差数]]*账面数[[#This Row],[单价]],"")</f>
        <v/>
      </c>
      <c r="K430" s="29"/>
      <c r="L430" s="29" t="str">
        <f>IF(C430="","",IF(COUNTIF(C$7:C430,C430)&gt;1,"重复，请删除","正常"))</f>
        <v/>
      </c>
    </row>
    <row r="431" customHeight="1" spans="3:12">
      <c r="C431" s="29"/>
      <c r="D431" s="29"/>
      <c r="E431" s="29"/>
      <c r="F431" s="29"/>
      <c r="G431" s="29" t="str">
        <f>IF(账面数[[#This Row],[货号]]="","",SUMIFS(盘点数[盘点数],盘点数[货号],货号))</f>
        <v/>
      </c>
      <c r="H431" s="29" t="str">
        <f>IFERROR(账面数[[#This Row],[盘点数]]-账面数[[#This Row],[账面数]],"")</f>
        <v/>
      </c>
      <c r="I431" s="29"/>
      <c r="J431" s="29" t="str">
        <f>IFERROR(账面数[[#This Row],[相差数]]*账面数[[#This Row],[单价]],"")</f>
        <v/>
      </c>
      <c r="K431" s="29"/>
      <c r="L431" s="29" t="str">
        <f>IF(C431="","",IF(COUNTIF(C$7:C431,C431)&gt;1,"重复，请删除","正常"))</f>
        <v/>
      </c>
    </row>
    <row r="432" customHeight="1" spans="3:12">
      <c r="C432" s="29"/>
      <c r="D432" s="29"/>
      <c r="E432" s="29"/>
      <c r="F432" s="29"/>
      <c r="G432" s="29" t="str">
        <f>IF(账面数[[#This Row],[货号]]="","",SUMIFS(盘点数[盘点数],盘点数[货号],货号))</f>
        <v/>
      </c>
      <c r="H432" s="29" t="str">
        <f>IFERROR(账面数[[#This Row],[盘点数]]-账面数[[#This Row],[账面数]],"")</f>
        <v/>
      </c>
      <c r="I432" s="29"/>
      <c r="J432" s="29" t="str">
        <f>IFERROR(账面数[[#This Row],[相差数]]*账面数[[#This Row],[单价]],"")</f>
        <v/>
      </c>
      <c r="K432" s="29"/>
      <c r="L432" s="29" t="str">
        <f>IF(C432="","",IF(COUNTIF(C$7:C432,C432)&gt;1,"重复，请删除","正常"))</f>
        <v/>
      </c>
    </row>
    <row r="433" customHeight="1" spans="3:12">
      <c r="C433" s="29"/>
      <c r="D433" s="29"/>
      <c r="E433" s="29"/>
      <c r="F433" s="29"/>
      <c r="G433" s="29" t="str">
        <f>IF(账面数[[#This Row],[货号]]="","",SUMIFS(盘点数[盘点数],盘点数[货号],货号))</f>
        <v/>
      </c>
      <c r="H433" s="29" t="str">
        <f>IFERROR(账面数[[#This Row],[盘点数]]-账面数[[#This Row],[账面数]],"")</f>
        <v/>
      </c>
      <c r="I433" s="29"/>
      <c r="J433" s="29" t="str">
        <f>IFERROR(账面数[[#This Row],[相差数]]*账面数[[#This Row],[单价]],"")</f>
        <v/>
      </c>
      <c r="K433" s="29"/>
      <c r="L433" s="29" t="str">
        <f>IF(C433="","",IF(COUNTIF(C$7:C433,C433)&gt;1,"重复，请删除","正常"))</f>
        <v/>
      </c>
    </row>
    <row r="434" customHeight="1" spans="3:12">
      <c r="C434" s="29"/>
      <c r="D434" s="29"/>
      <c r="E434" s="29"/>
      <c r="F434" s="29"/>
      <c r="G434" s="29" t="str">
        <f>IF(账面数[[#This Row],[货号]]="","",SUMIFS(盘点数[盘点数],盘点数[货号],货号))</f>
        <v/>
      </c>
      <c r="H434" s="29" t="str">
        <f>IFERROR(账面数[[#This Row],[盘点数]]-账面数[[#This Row],[账面数]],"")</f>
        <v/>
      </c>
      <c r="I434" s="29"/>
      <c r="J434" s="29" t="str">
        <f>IFERROR(账面数[[#This Row],[相差数]]*账面数[[#This Row],[单价]],"")</f>
        <v/>
      </c>
      <c r="K434" s="29"/>
      <c r="L434" s="29" t="str">
        <f>IF(C434="","",IF(COUNTIF(C$7:C434,C434)&gt;1,"重复，请删除","正常"))</f>
        <v/>
      </c>
    </row>
    <row r="435" customHeight="1" spans="3:12">
      <c r="C435" s="29"/>
      <c r="D435" s="29"/>
      <c r="E435" s="29"/>
      <c r="F435" s="29"/>
      <c r="G435" s="29" t="str">
        <f>IF(账面数[[#This Row],[货号]]="","",SUMIFS(盘点数[盘点数],盘点数[货号],货号))</f>
        <v/>
      </c>
      <c r="H435" s="29" t="str">
        <f>IFERROR(账面数[[#This Row],[盘点数]]-账面数[[#This Row],[账面数]],"")</f>
        <v/>
      </c>
      <c r="I435" s="29"/>
      <c r="J435" s="29" t="str">
        <f>IFERROR(账面数[[#This Row],[相差数]]*账面数[[#This Row],[单价]],"")</f>
        <v/>
      </c>
      <c r="K435" s="29"/>
      <c r="L435" s="29" t="str">
        <f>IF(C435="","",IF(COUNTIF(C$7:C435,C435)&gt;1,"重复，请删除","正常"))</f>
        <v/>
      </c>
    </row>
    <row r="436" customHeight="1" spans="3:12">
      <c r="C436" s="29"/>
      <c r="D436" s="29"/>
      <c r="E436" s="29"/>
      <c r="F436" s="29"/>
      <c r="G436" s="29" t="str">
        <f>IF(账面数[[#This Row],[货号]]="","",SUMIFS(盘点数[盘点数],盘点数[货号],货号))</f>
        <v/>
      </c>
      <c r="H436" s="29" t="str">
        <f>IFERROR(账面数[[#This Row],[盘点数]]-账面数[[#This Row],[账面数]],"")</f>
        <v/>
      </c>
      <c r="I436" s="29"/>
      <c r="J436" s="29" t="str">
        <f>IFERROR(账面数[[#This Row],[相差数]]*账面数[[#This Row],[单价]],"")</f>
        <v/>
      </c>
      <c r="K436" s="29"/>
      <c r="L436" s="29" t="str">
        <f>IF(C436="","",IF(COUNTIF(C$7:C436,C436)&gt;1,"重复，请删除","正常"))</f>
        <v/>
      </c>
    </row>
    <row r="437" customHeight="1" spans="3:12">
      <c r="C437" s="29"/>
      <c r="D437" s="29"/>
      <c r="E437" s="29"/>
      <c r="F437" s="29"/>
      <c r="G437" s="29" t="str">
        <f>IF(账面数[[#This Row],[货号]]="","",SUMIFS(盘点数[盘点数],盘点数[货号],货号))</f>
        <v/>
      </c>
      <c r="H437" s="29" t="str">
        <f>IFERROR(账面数[[#This Row],[盘点数]]-账面数[[#This Row],[账面数]],"")</f>
        <v/>
      </c>
      <c r="I437" s="29"/>
      <c r="J437" s="29" t="str">
        <f>IFERROR(账面数[[#This Row],[相差数]]*账面数[[#This Row],[单价]],"")</f>
        <v/>
      </c>
      <c r="K437" s="29"/>
      <c r="L437" s="29" t="str">
        <f>IF(C437="","",IF(COUNTIF(C$7:C437,C437)&gt;1,"重复，请删除","正常"))</f>
        <v/>
      </c>
    </row>
    <row r="438" customHeight="1" spans="3:12">
      <c r="C438" s="29"/>
      <c r="D438" s="29"/>
      <c r="E438" s="29"/>
      <c r="F438" s="29"/>
      <c r="G438" s="29" t="str">
        <f>IF(账面数[[#This Row],[货号]]="","",SUMIFS(盘点数[盘点数],盘点数[货号],货号))</f>
        <v/>
      </c>
      <c r="H438" s="29" t="str">
        <f>IFERROR(账面数[[#This Row],[盘点数]]-账面数[[#This Row],[账面数]],"")</f>
        <v/>
      </c>
      <c r="I438" s="29"/>
      <c r="J438" s="29" t="str">
        <f>IFERROR(账面数[[#This Row],[相差数]]*账面数[[#This Row],[单价]],"")</f>
        <v/>
      </c>
      <c r="K438" s="29"/>
      <c r="L438" s="29" t="str">
        <f>IF(C438="","",IF(COUNTIF(C$7:C438,C438)&gt;1,"重复，请删除","正常"))</f>
        <v/>
      </c>
    </row>
    <row r="439" customHeight="1" spans="3:12">
      <c r="C439" s="29"/>
      <c r="D439" s="29"/>
      <c r="E439" s="29"/>
      <c r="F439" s="29"/>
      <c r="G439" s="29" t="str">
        <f>IF(账面数[[#This Row],[货号]]="","",SUMIFS(盘点数[盘点数],盘点数[货号],货号))</f>
        <v/>
      </c>
      <c r="H439" s="29" t="str">
        <f>IFERROR(账面数[[#This Row],[盘点数]]-账面数[[#This Row],[账面数]],"")</f>
        <v/>
      </c>
      <c r="I439" s="29"/>
      <c r="J439" s="29" t="str">
        <f>IFERROR(账面数[[#This Row],[相差数]]*账面数[[#This Row],[单价]],"")</f>
        <v/>
      </c>
      <c r="K439" s="29"/>
      <c r="L439" s="29" t="str">
        <f>IF(C439="","",IF(COUNTIF(C$7:C439,C439)&gt;1,"重复，请删除","正常"))</f>
        <v/>
      </c>
    </row>
    <row r="440" customHeight="1" spans="3:12">
      <c r="C440" s="29"/>
      <c r="D440" s="29"/>
      <c r="E440" s="29"/>
      <c r="F440" s="29"/>
      <c r="G440" s="29" t="str">
        <f>IF(账面数[[#This Row],[货号]]="","",SUMIFS(盘点数[盘点数],盘点数[货号],货号))</f>
        <v/>
      </c>
      <c r="H440" s="29" t="str">
        <f>IFERROR(账面数[[#This Row],[盘点数]]-账面数[[#This Row],[账面数]],"")</f>
        <v/>
      </c>
      <c r="I440" s="29"/>
      <c r="J440" s="29" t="str">
        <f>IFERROR(账面数[[#This Row],[相差数]]*账面数[[#This Row],[单价]],"")</f>
        <v/>
      </c>
      <c r="K440" s="29"/>
      <c r="L440" s="29" t="str">
        <f>IF(C440="","",IF(COUNTIF(C$7:C440,C440)&gt;1,"重复，请删除","正常"))</f>
        <v/>
      </c>
    </row>
    <row r="441" customHeight="1" spans="3:12">
      <c r="C441" s="29"/>
      <c r="D441" s="29"/>
      <c r="E441" s="29"/>
      <c r="F441" s="29"/>
      <c r="G441" s="29" t="str">
        <f>IF(账面数[[#This Row],[货号]]="","",SUMIFS(盘点数[盘点数],盘点数[货号],货号))</f>
        <v/>
      </c>
      <c r="H441" s="29" t="str">
        <f>IFERROR(账面数[[#This Row],[盘点数]]-账面数[[#This Row],[账面数]],"")</f>
        <v/>
      </c>
      <c r="I441" s="29"/>
      <c r="J441" s="29" t="str">
        <f>IFERROR(账面数[[#This Row],[相差数]]*账面数[[#This Row],[单价]],"")</f>
        <v/>
      </c>
      <c r="K441" s="29"/>
      <c r="L441" s="29" t="str">
        <f>IF(C441="","",IF(COUNTIF(C$7:C441,C441)&gt;1,"重复，请删除","正常"))</f>
        <v/>
      </c>
    </row>
    <row r="442" customHeight="1" spans="3:12">
      <c r="C442" s="29"/>
      <c r="D442" s="29"/>
      <c r="E442" s="29"/>
      <c r="F442" s="29"/>
      <c r="G442" s="29" t="str">
        <f>IF(账面数[[#This Row],[货号]]="","",SUMIFS(盘点数[盘点数],盘点数[货号],货号))</f>
        <v/>
      </c>
      <c r="H442" s="29" t="str">
        <f>IFERROR(账面数[[#This Row],[盘点数]]-账面数[[#This Row],[账面数]],"")</f>
        <v/>
      </c>
      <c r="I442" s="29"/>
      <c r="J442" s="29" t="str">
        <f>IFERROR(账面数[[#This Row],[相差数]]*账面数[[#This Row],[单价]],"")</f>
        <v/>
      </c>
      <c r="K442" s="29"/>
      <c r="L442" s="29" t="str">
        <f>IF(C442="","",IF(COUNTIF(C$7:C442,C442)&gt;1,"重复，请删除","正常"))</f>
        <v/>
      </c>
    </row>
    <row r="443" customHeight="1" spans="3:12">
      <c r="C443" s="29"/>
      <c r="D443" s="29"/>
      <c r="E443" s="29"/>
      <c r="F443" s="29"/>
      <c r="G443" s="29" t="str">
        <f>IF(账面数[[#This Row],[货号]]="","",SUMIFS(盘点数[盘点数],盘点数[货号],货号))</f>
        <v/>
      </c>
      <c r="H443" s="29" t="str">
        <f>IFERROR(账面数[[#This Row],[盘点数]]-账面数[[#This Row],[账面数]],"")</f>
        <v/>
      </c>
      <c r="I443" s="29"/>
      <c r="J443" s="29" t="str">
        <f>IFERROR(账面数[[#This Row],[相差数]]*账面数[[#This Row],[单价]],"")</f>
        <v/>
      </c>
      <c r="K443" s="29"/>
      <c r="L443" s="29" t="str">
        <f>IF(C443="","",IF(COUNTIF(C$7:C443,C443)&gt;1,"重复，请删除","正常"))</f>
        <v/>
      </c>
    </row>
    <row r="444" customHeight="1" spans="3:12">
      <c r="C444" s="29"/>
      <c r="D444" s="29"/>
      <c r="E444" s="29"/>
      <c r="F444" s="29"/>
      <c r="G444" s="29" t="str">
        <f>IF(账面数[[#This Row],[货号]]="","",SUMIFS(盘点数[盘点数],盘点数[货号],货号))</f>
        <v/>
      </c>
      <c r="H444" s="29" t="str">
        <f>IFERROR(账面数[[#This Row],[盘点数]]-账面数[[#This Row],[账面数]],"")</f>
        <v/>
      </c>
      <c r="I444" s="29"/>
      <c r="J444" s="29" t="str">
        <f>IFERROR(账面数[[#This Row],[相差数]]*账面数[[#This Row],[单价]],"")</f>
        <v/>
      </c>
      <c r="K444" s="29"/>
      <c r="L444" s="29" t="str">
        <f>IF(C444="","",IF(COUNTIF(C$7:C444,C444)&gt;1,"重复，请删除","正常"))</f>
        <v/>
      </c>
    </row>
    <row r="445" customHeight="1" spans="3:12">
      <c r="C445" s="29"/>
      <c r="D445" s="29"/>
      <c r="E445" s="29"/>
      <c r="F445" s="29"/>
      <c r="G445" s="29" t="str">
        <f>IF(账面数[[#This Row],[货号]]="","",SUMIFS(盘点数[盘点数],盘点数[货号],货号))</f>
        <v/>
      </c>
      <c r="H445" s="29" t="str">
        <f>IFERROR(账面数[[#This Row],[盘点数]]-账面数[[#This Row],[账面数]],"")</f>
        <v/>
      </c>
      <c r="I445" s="29"/>
      <c r="J445" s="29" t="str">
        <f>IFERROR(账面数[[#This Row],[相差数]]*账面数[[#This Row],[单价]],"")</f>
        <v/>
      </c>
      <c r="K445" s="29"/>
      <c r="L445" s="29" t="str">
        <f>IF(C445="","",IF(COUNTIF(C$7:C445,C445)&gt;1,"重复，请删除","正常"))</f>
        <v/>
      </c>
    </row>
    <row r="446" customHeight="1" spans="3:12">
      <c r="C446" s="29"/>
      <c r="D446" s="29"/>
      <c r="E446" s="29"/>
      <c r="F446" s="29"/>
      <c r="G446" s="29" t="str">
        <f>IF(账面数[[#This Row],[货号]]="","",SUMIFS(盘点数[盘点数],盘点数[货号],货号))</f>
        <v/>
      </c>
      <c r="H446" s="29" t="str">
        <f>IFERROR(账面数[[#This Row],[盘点数]]-账面数[[#This Row],[账面数]],"")</f>
        <v/>
      </c>
      <c r="I446" s="29"/>
      <c r="J446" s="29" t="str">
        <f>IFERROR(账面数[[#This Row],[相差数]]*账面数[[#This Row],[单价]],"")</f>
        <v/>
      </c>
      <c r="K446" s="29"/>
      <c r="L446" s="29" t="str">
        <f>IF(C446="","",IF(COUNTIF(C$7:C446,C446)&gt;1,"重复，请删除","正常"))</f>
        <v/>
      </c>
    </row>
    <row r="447" customHeight="1" spans="3:12">
      <c r="C447" s="29"/>
      <c r="D447" s="29"/>
      <c r="E447" s="29"/>
      <c r="F447" s="29"/>
      <c r="G447" s="29" t="str">
        <f>IF(账面数[[#This Row],[货号]]="","",SUMIFS(盘点数[盘点数],盘点数[货号],货号))</f>
        <v/>
      </c>
      <c r="H447" s="29" t="str">
        <f>IFERROR(账面数[[#This Row],[盘点数]]-账面数[[#This Row],[账面数]],"")</f>
        <v/>
      </c>
      <c r="I447" s="29"/>
      <c r="J447" s="29" t="str">
        <f>IFERROR(账面数[[#This Row],[相差数]]*账面数[[#This Row],[单价]],"")</f>
        <v/>
      </c>
      <c r="K447" s="29"/>
      <c r="L447" s="29" t="str">
        <f>IF(C447="","",IF(COUNTIF(C$7:C447,C447)&gt;1,"重复，请删除","正常"))</f>
        <v/>
      </c>
    </row>
    <row r="448" customHeight="1" spans="3:12">
      <c r="C448" s="29"/>
      <c r="D448" s="29"/>
      <c r="E448" s="29"/>
      <c r="F448" s="29"/>
      <c r="G448" s="29" t="str">
        <f>IF(账面数[[#This Row],[货号]]="","",SUMIFS(盘点数[盘点数],盘点数[货号],货号))</f>
        <v/>
      </c>
      <c r="H448" s="29" t="str">
        <f>IFERROR(账面数[[#This Row],[盘点数]]-账面数[[#This Row],[账面数]],"")</f>
        <v/>
      </c>
      <c r="I448" s="29"/>
      <c r="J448" s="29" t="str">
        <f>IFERROR(账面数[[#This Row],[相差数]]*账面数[[#This Row],[单价]],"")</f>
        <v/>
      </c>
      <c r="K448" s="29"/>
      <c r="L448" s="29" t="str">
        <f>IF(C448="","",IF(COUNTIF(C$7:C448,C448)&gt;1,"重复，请删除","正常"))</f>
        <v/>
      </c>
    </row>
    <row r="449" customHeight="1" spans="3:12">
      <c r="C449" s="29"/>
      <c r="D449" s="29"/>
      <c r="E449" s="29"/>
      <c r="F449" s="29"/>
      <c r="G449" s="29" t="str">
        <f>IF(账面数[[#This Row],[货号]]="","",SUMIFS(盘点数[盘点数],盘点数[货号],货号))</f>
        <v/>
      </c>
      <c r="H449" s="29" t="str">
        <f>IFERROR(账面数[[#This Row],[盘点数]]-账面数[[#This Row],[账面数]],"")</f>
        <v/>
      </c>
      <c r="I449" s="29"/>
      <c r="J449" s="29" t="str">
        <f>IFERROR(账面数[[#This Row],[相差数]]*账面数[[#This Row],[单价]],"")</f>
        <v/>
      </c>
      <c r="K449" s="29"/>
      <c r="L449" s="29" t="str">
        <f>IF(C449="","",IF(COUNTIF(C$7:C449,C449)&gt;1,"重复，请删除","正常"))</f>
        <v/>
      </c>
    </row>
    <row r="450" customHeight="1" spans="3:12">
      <c r="C450" s="29"/>
      <c r="D450" s="29"/>
      <c r="E450" s="29"/>
      <c r="F450" s="29"/>
      <c r="G450" s="29" t="str">
        <f>IF(账面数[[#This Row],[货号]]="","",SUMIFS(盘点数[盘点数],盘点数[货号],货号))</f>
        <v/>
      </c>
      <c r="H450" s="29" t="str">
        <f>IFERROR(账面数[[#This Row],[盘点数]]-账面数[[#This Row],[账面数]],"")</f>
        <v/>
      </c>
      <c r="I450" s="29"/>
      <c r="J450" s="29" t="str">
        <f>IFERROR(账面数[[#This Row],[相差数]]*账面数[[#This Row],[单价]],"")</f>
        <v/>
      </c>
      <c r="K450" s="29"/>
      <c r="L450" s="29" t="str">
        <f>IF(C450="","",IF(COUNTIF(C$7:C450,C450)&gt;1,"重复，请删除","正常"))</f>
        <v/>
      </c>
    </row>
    <row r="451" customHeight="1" spans="3:12">
      <c r="C451" s="29"/>
      <c r="D451" s="29"/>
      <c r="E451" s="29"/>
      <c r="F451" s="29"/>
      <c r="G451" s="29" t="str">
        <f>IF(账面数[[#This Row],[货号]]="","",SUMIFS(盘点数[盘点数],盘点数[货号],货号))</f>
        <v/>
      </c>
      <c r="H451" s="29" t="str">
        <f>IFERROR(账面数[[#This Row],[盘点数]]-账面数[[#This Row],[账面数]],"")</f>
        <v/>
      </c>
      <c r="I451" s="29"/>
      <c r="J451" s="29" t="str">
        <f>IFERROR(账面数[[#This Row],[相差数]]*账面数[[#This Row],[单价]],"")</f>
        <v/>
      </c>
      <c r="K451" s="29"/>
      <c r="L451" s="29" t="str">
        <f>IF(C451="","",IF(COUNTIF(C$7:C451,C451)&gt;1,"重复，请删除","正常"))</f>
        <v/>
      </c>
    </row>
    <row r="452" customHeight="1" spans="3:12">
      <c r="C452" s="29"/>
      <c r="D452" s="29"/>
      <c r="E452" s="29"/>
      <c r="F452" s="29"/>
      <c r="G452" s="29" t="str">
        <f>IF(账面数[[#This Row],[货号]]="","",SUMIFS(盘点数[盘点数],盘点数[货号],货号))</f>
        <v/>
      </c>
      <c r="H452" s="29" t="str">
        <f>IFERROR(账面数[[#This Row],[盘点数]]-账面数[[#This Row],[账面数]],"")</f>
        <v/>
      </c>
      <c r="I452" s="29"/>
      <c r="J452" s="29" t="str">
        <f>IFERROR(账面数[[#This Row],[相差数]]*账面数[[#This Row],[单价]],"")</f>
        <v/>
      </c>
      <c r="K452" s="29"/>
      <c r="L452" s="29" t="str">
        <f>IF(C452="","",IF(COUNTIF(C$7:C452,C452)&gt;1,"重复，请删除","正常"))</f>
        <v/>
      </c>
    </row>
    <row r="453" customHeight="1" spans="3:12">
      <c r="C453" s="29"/>
      <c r="D453" s="29"/>
      <c r="E453" s="29"/>
      <c r="F453" s="29"/>
      <c r="G453" s="29" t="str">
        <f>IF(账面数[[#This Row],[货号]]="","",SUMIFS(盘点数[盘点数],盘点数[货号],货号))</f>
        <v/>
      </c>
      <c r="H453" s="29" t="str">
        <f>IFERROR(账面数[[#This Row],[盘点数]]-账面数[[#This Row],[账面数]],"")</f>
        <v/>
      </c>
      <c r="I453" s="29"/>
      <c r="J453" s="29" t="str">
        <f>IFERROR(账面数[[#This Row],[相差数]]*账面数[[#This Row],[单价]],"")</f>
        <v/>
      </c>
      <c r="K453" s="29"/>
      <c r="L453" s="29" t="str">
        <f>IF(C453="","",IF(COUNTIF(C$7:C453,C453)&gt;1,"重复，请删除","正常"))</f>
        <v/>
      </c>
    </row>
    <row r="454" customHeight="1" spans="3:12">
      <c r="C454" s="29"/>
      <c r="D454" s="29"/>
      <c r="E454" s="29"/>
      <c r="F454" s="29"/>
      <c r="G454" s="29" t="str">
        <f>IF(账面数[[#This Row],[货号]]="","",SUMIFS(盘点数[盘点数],盘点数[货号],货号))</f>
        <v/>
      </c>
      <c r="H454" s="29" t="str">
        <f>IFERROR(账面数[[#This Row],[盘点数]]-账面数[[#This Row],[账面数]],"")</f>
        <v/>
      </c>
      <c r="I454" s="29"/>
      <c r="J454" s="29" t="str">
        <f>IFERROR(账面数[[#This Row],[相差数]]*账面数[[#This Row],[单价]],"")</f>
        <v/>
      </c>
      <c r="K454" s="29"/>
      <c r="L454" s="29" t="str">
        <f>IF(C454="","",IF(COUNTIF(C$7:C454,C454)&gt;1,"重复，请删除","正常"))</f>
        <v/>
      </c>
    </row>
    <row r="455" customHeight="1" spans="3:12">
      <c r="C455" s="29"/>
      <c r="D455" s="29"/>
      <c r="E455" s="29"/>
      <c r="F455" s="29"/>
      <c r="G455" s="29" t="str">
        <f>IF(账面数[[#This Row],[货号]]="","",SUMIFS(盘点数[盘点数],盘点数[货号],货号))</f>
        <v/>
      </c>
      <c r="H455" s="29" t="str">
        <f>IFERROR(账面数[[#This Row],[盘点数]]-账面数[[#This Row],[账面数]],"")</f>
        <v/>
      </c>
      <c r="I455" s="29"/>
      <c r="J455" s="29" t="str">
        <f>IFERROR(账面数[[#This Row],[相差数]]*账面数[[#This Row],[单价]],"")</f>
        <v/>
      </c>
      <c r="K455" s="29"/>
      <c r="L455" s="29" t="str">
        <f>IF(C455="","",IF(COUNTIF(C$7:C455,C455)&gt;1,"重复，请删除","正常"))</f>
        <v/>
      </c>
    </row>
    <row r="456" customHeight="1" spans="3:12">
      <c r="C456" s="29"/>
      <c r="D456" s="29"/>
      <c r="E456" s="29"/>
      <c r="F456" s="29"/>
      <c r="G456" s="29" t="str">
        <f>IF(账面数[[#This Row],[货号]]="","",SUMIFS(盘点数[盘点数],盘点数[货号],货号))</f>
        <v/>
      </c>
      <c r="H456" s="29" t="str">
        <f>IFERROR(账面数[[#This Row],[盘点数]]-账面数[[#This Row],[账面数]],"")</f>
        <v/>
      </c>
      <c r="I456" s="29"/>
      <c r="J456" s="29" t="str">
        <f>IFERROR(账面数[[#This Row],[相差数]]*账面数[[#This Row],[单价]],"")</f>
        <v/>
      </c>
      <c r="K456" s="29"/>
      <c r="L456" s="29" t="str">
        <f>IF(C456="","",IF(COUNTIF(C$7:C456,C456)&gt;1,"重复，请删除","正常"))</f>
        <v/>
      </c>
    </row>
    <row r="457" customHeight="1" spans="3:12">
      <c r="C457" s="29"/>
      <c r="D457" s="29"/>
      <c r="E457" s="29"/>
      <c r="F457" s="29"/>
      <c r="G457" s="29" t="str">
        <f>IF(账面数[[#This Row],[货号]]="","",SUMIFS(盘点数[盘点数],盘点数[货号],货号))</f>
        <v/>
      </c>
      <c r="H457" s="29" t="str">
        <f>IFERROR(账面数[[#This Row],[盘点数]]-账面数[[#This Row],[账面数]],"")</f>
        <v/>
      </c>
      <c r="I457" s="29"/>
      <c r="J457" s="29" t="str">
        <f>IFERROR(账面数[[#This Row],[相差数]]*账面数[[#This Row],[单价]],"")</f>
        <v/>
      </c>
      <c r="K457" s="29"/>
      <c r="L457" s="29" t="str">
        <f>IF(C457="","",IF(COUNTIF(C$7:C457,C457)&gt;1,"重复，请删除","正常"))</f>
        <v/>
      </c>
    </row>
    <row r="458" customHeight="1" spans="3:12">
      <c r="C458" s="29"/>
      <c r="D458" s="29"/>
      <c r="E458" s="29"/>
      <c r="F458" s="29"/>
      <c r="G458" s="29" t="str">
        <f>IF(账面数[[#This Row],[货号]]="","",SUMIFS(盘点数[盘点数],盘点数[货号],货号))</f>
        <v/>
      </c>
      <c r="H458" s="29" t="str">
        <f>IFERROR(账面数[[#This Row],[盘点数]]-账面数[[#This Row],[账面数]],"")</f>
        <v/>
      </c>
      <c r="I458" s="29"/>
      <c r="J458" s="29" t="str">
        <f>IFERROR(账面数[[#This Row],[相差数]]*账面数[[#This Row],[单价]],"")</f>
        <v/>
      </c>
      <c r="K458" s="29"/>
      <c r="L458" s="29" t="str">
        <f>IF(C458="","",IF(COUNTIF(C$7:C458,C458)&gt;1,"重复，请删除","正常"))</f>
        <v/>
      </c>
    </row>
    <row r="459" customHeight="1" spans="3:12">
      <c r="C459" s="29"/>
      <c r="D459" s="29"/>
      <c r="E459" s="29"/>
      <c r="F459" s="29"/>
      <c r="G459" s="29" t="str">
        <f>IF(账面数[[#This Row],[货号]]="","",SUMIFS(盘点数[盘点数],盘点数[货号],货号))</f>
        <v/>
      </c>
      <c r="H459" s="29" t="str">
        <f>IFERROR(账面数[[#This Row],[盘点数]]-账面数[[#This Row],[账面数]],"")</f>
        <v/>
      </c>
      <c r="I459" s="29"/>
      <c r="J459" s="29" t="str">
        <f>IFERROR(账面数[[#This Row],[相差数]]*账面数[[#This Row],[单价]],"")</f>
        <v/>
      </c>
      <c r="K459" s="29"/>
      <c r="L459" s="29" t="str">
        <f>IF(C459="","",IF(COUNTIF(C$7:C459,C459)&gt;1,"重复，请删除","正常"))</f>
        <v/>
      </c>
    </row>
    <row r="460" customHeight="1" spans="3:12">
      <c r="C460" s="29"/>
      <c r="D460" s="29"/>
      <c r="E460" s="29"/>
      <c r="F460" s="29"/>
      <c r="G460" s="29" t="str">
        <f>IF(账面数[[#This Row],[货号]]="","",SUMIFS(盘点数[盘点数],盘点数[货号],货号))</f>
        <v/>
      </c>
      <c r="H460" s="29" t="str">
        <f>IFERROR(账面数[[#This Row],[盘点数]]-账面数[[#This Row],[账面数]],"")</f>
        <v/>
      </c>
      <c r="I460" s="29"/>
      <c r="J460" s="29" t="str">
        <f>IFERROR(账面数[[#This Row],[相差数]]*账面数[[#This Row],[单价]],"")</f>
        <v/>
      </c>
      <c r="K460" s="29"/>
      <c r="L460" s="29" t="str">
        <f>IF(C460="","",IF(COUNTIF(C$7:C460,C460)&gt;1,"重复，请删除","正常"))</f>
        <v/>
      </c>
    </row>
    <row r="461" customHeight="1" spans="3:12">
      <c r="C461" s="29"/>
      <c r="D461" s="29"/>
      <c r="E461" s="29"/>
      <c r="F461" s="29"/>
      <c r="G461" s="29" t="str">
        <f>IF(账面数[[#This Row],[货号]]="","",SUMIFS(盘点数[盘点数],盘点数[货号],货号))</f>
        <v/>
      </c>
      <c r="H461" s="29" t="str">
        <f>IFERROR(账面数[[#This Row],[盘点数]]-账面数[[#This Row],[账面数]],"")</f>
        <v/>
      </c>
      <c r="I461" s="29"/>
      <c r="J461" s="29" t="str">
        <f>IFERROR(账面数[[#This Row],[相差数]]*账面数[[#This Row],[单价]],"")</f>
        <v/>
      </c>
      <c r="K461" s="29"/>
      <c r="L461" s="29" t="str">
        <f>IF(C461="","",IF(COUNTIF(C$7:C461,C461)&gt;1,"重复，请删除","正常"))</f>
        <v/>
      </c>
    </row>
    <row r="462" customHeight="1" spans="3:12">
      <c r="C462" s="29"/>
      <c r="D462" s="29"/>
      <c r="E462" s="29"/>
      <c r="F462" s="29"/>
      <c r="G462" s="29" t="str">
        <f>IF(账面数[[#This Row],[货号]]="","",SUMIFS(盘点数[盘点数],盘点数[货号],货号))</f>
        <v/>
      </c>
      <c r="H462" s="29" t="str">
        <f>IFERROR(账面数[[#This Row],[盘点数]]-账面数[[#This Row],[账面数]],"")</f>
        <v/>
      </c>
      <c r="I462" s="29"/>
      <c r="J462" s="29" t="str">
        <f>IFERROR(账面数[[#This Row],[相差数]]*账面数[[#This Row],[单价]],"")</f>
        <v/>
      </c>
      <c r="K462" s="29"/>
      <c r="L462" s="29" t="str">
        <f>IF(C462="","",IF(COUNTIF(C$7:C462,C462)&gt;1,"重复，请删除","正常"))</f>
        <v/>
      </c>
    </row>
    <row r="463" customHeight="1" spans="3:12">
      <c r="C463" s="29"/>
      <c r="D463" s="29"/>
      <c r="E463" s="29"/>
      <c r="F463" s="29"/>
      <c r="G463" s="29" t="str">
        <f>IF(账面数[[#This Row],[货号]]="","",SUMIFS(盘点数[盘点数],盘点数[货号],货号))</f>
        <v/>
      </c>
      <c r="H463" s="29" t="str">
        <f>IFERROR(账面数[[#This Row],[盘点数]]-账面数[[#This Row],[账面数]],"")</f>
        <v/>
      </c>
      <c r="I463" s="29"/>
      <c r="J463" s="29" t="str">
        <f>IFERROR(账面数[[#This Row],[相差数]]*账面数[[#This Row],[单价]],"")</f>
        <v/>
      </c>
      <c r="K463" s="29"/>
      <c r="L463" s="29" t="str">
        <f>IF(C463="","",IF(COUNTIF(C$7:C463,C463)&gt;1,"重复，请删除","正常"))</f>
        <v/>
      </c>
    </row>
    <row r="464" customHeight="1" spans="3:12">
      <c r="C464" s="29"/>
      <c r="D464" s="29"/>
      <c r="E464" s="29"/>
      <c r="F464" s="29"/>
      <c r="G464" s="29" t="str">
        <f>IF(账面数[[#This Row],[货号]]="","",SUMIFS(盘点数[盘点数],盘点数[货号],货号))</f>
        <v/>
      </c>
      <c r="H464" s="29" t="str">
        <f>IFERROR(账面数[[#This Row],[盘点数]]-账面数[[#This Row],[账面数]],"")</f>
        <v/>
      </c>
      <c r="I464" s="29"/>
      <c r="J464" s="29" t="str">
        <f>IFERROR(账面数[[#This Row],[相差数]]*账面数[[#This Row],[单价]],"")</f>
        <v/>
      </c>
      <c r="K464" s="29"/>
      <c r="L464" s="29" t="str">
        <f>IF(C464="","",IF(COUNTIF(C$7:C464,C464)&gt;1,"重复，请删除","正常"))</f>
        <v/>
      </c>
    </row>
    <row r="465" customHeight="1" spans="3:12">
      <c r="C465" s="29"/>
      <c r="D465" s="29"/>
      <c r="E465" s="29"/>
      <c r="F465" s="29"/>
      <c r="G465" s="29" t="str">
        <f>IF(账面数[[#This Row],[货号]]="","",SUMIFS(盘点数[盘点数],盘点数[货号],货号))</f>
        <v/>
      </c>
      <c r="H465" s="29" t="str">
        <f>IFERROR(账面数[[#This Row],[盘点数]]-账面数[[#This Row],[账面数]],"")</f>
        <v/>
      </c>
      <c r="I465" s="29"/>
      <c r="J465" s="29" t="str">
        <f>IFERROR(账面数[[#This Row],[相差数]]*账面数[[#This Row],[单价]],"")</f>
        <v/>
      </c>
      <c r="K465" s="29"/>
      <c r="L465" s="29" t="str">
        <f>IF(C465="","",IF(COUNTIF(C$7:C465,C465)&gt;1,"重复，请删除","正常"))</f>
        <v/>
      </c>
    </row>
    <row r="466" customHeight="1" spans="3:12">
      <c r="C466" s="29"/>
      <c r="D466" s="29"/>
      <c r="E466" s="29"/>
      <c r="F466" s="29"/>
      <c r="G466" s="29" t="str">
        <f>IF(账面数[[#This Row],[货号]]="","",SUMIFS(盘点数[盘点数],盘点数[货号],货号))</f>
        <v/>
      </c>
      <c r="H466" s="29" t="str">
        <f>IFERROR(账面数[[#This Row],[盘点数]]-账面数[[#This Row],[账面数]],"")</f>
        <v/>
      </c>
      <c r="I466" s="29"/>
      <c r="J466" s="29" t="str">
        <f>IFERROR(账面数[[#This Row],[相差数]]*账面数[[#This Row],[单价]],"")</f>
        <v/>
      </c>
      <c r="K466" s="29"/>
      <c r="L466" s="29" t="str">
        <f>IF(C466="","",IF(COUNTIF(C$7:C466,C466)&gt;1,"重复，请删除","正常"))</f>
        <v/>
      </c>
    </row>
    <row r="467" customHeight="1" spans="3:12">
      <c r="C467" s="29"/>
      <c r="D467" s="29"/>
      <c r="E467" s="29"/>
      <c r="F467" s="29"/>
      <c r="G467" s="29" t="str">
        <f>IF(账面数[[#This Row],[货号]]="","",SUMIFS(盘点数[盘点数],盘点数[货号],货号))</f>
        <v/>
      </c>
      <c r="H467" s="29" t="str">
        <f>IFERROR(账面数[[#This Row],[盘点数]]-账面数[[#This Row],[账面数]],"")</f>
        <v/>
      </c>
      <c r="I467" s="29"/>
      <c r="J467" s="29" t="str">
        <f>IFERROR(账面数[[#This Row],[相差数]]*账面数[[#This Row],[单价]],"")</f>
        <v/>
      </c>
      <c r="K467" s="29"/>
      <c r="L467" s="29" t="str">
        <f>IF(C467="","",IF(COUNTIF(C$7:C467,C467)&gt;1,"重复，请删除","正常"))</f>
        <v/>
      </c>
    </row>
    <row r="468" customHeight="1" spans="3:12">
      <c r="C468" s="29"/>
      <c r="D468" s="29"/>
      <c r="E468" s="29"/>
      <c r="F468" s="29"/>
      <c r="G468" s="29" t="str">
        <f>IF(账面数[[#This Row],[货号]]="","",SUMIFS(盘点数[盘点数],盘点数[货号],货号))</f>
        <v/>
      </c>
      <c r="H468" s="29" t="str">
        <f>IFERROR(账面数[[#This Row],[盘点数]]-账面数[[#This Row],[账面数]],"")</f>
        <v/>
      </c>
      <c r="I468" s="29"/>
      <c r="J468" s="29" t="str">
        <f>IFERROR(账面数[[#This Row],[相差数]]*账面数[[#This Row],[单价]],"")</f>
        <v/>
      </c>
      <c r="K468" s="29"/>
      <c r="L468" s="29" t="str">
        <f>IF(C468="","",IF(COUNTIF(C$7:C468,C468)&gt;1,"重复，请删除","正常"))</f>
        <v/>
      </c>
    </row>
    <row r="469" customHeight="1" spans="3:12">
      <c r="C469" s="29"/>
      <c r="D469" s="29"/>
      <c r="E469" s="29"/>
      <c r="F469" s="29"/>
      <c r="G469" s="29" t="str">
        <f>IF(账面数[[#This Row],[货号]]="","",SUMIFS(盘点数[盘点数],盘点数[货号],货号))</f>
        <v/>
      </c>
      <c r="H469" s="29" t="str">
        <f>IFERROR(账面数[[#This Row],[盘点数]]-账面数[[#This Row],[账面数]],"")</f>
        <v/>
      </c>
      <c r="I469" s="29"/>
      <c r="J469" s="29" t="str">
        <f>IFERROR(账面数[[#This Row],[相差数]]*账面数[[#This Row],[单价]],"")</f>
        <v/>
      </c>
      <c r="K469" s="29"/>
      <c r="L469" s="29" t="str">
        <f>IF(C469="","",IF(COUNTIF(C$7:C469,C469)&gt;1,"重复，请删除","正常"))</f>
        <v/>
      </c>
    </row>
    <row r="470" customHeight="1" spans="3:12">
      <c r="C470" s="29"/>
      <c r="D470" s="29"/>
      <c r="E470" s="29"/>
      <c r="F470" s="29"/>
      <c r="G470" s="29" t="str">
        <f>IF(账面数[[#This Row],[货号]]="","",SUMIFS(盘点数[盘点数],盘点数[货号],货号))</f>
        <v/>
      </c>
      <c r="H470" s="29" t="str">
        <f>IFERROR(账面数[[#This Row],[盘点数]]-账面数[[#This Row],[账面数]],"")</f>
        <v/>
      </c>
      <c r="I470" s="29"/>
      <c r="J470" s="29" t="str">
        <f>IFERROR(账面数[[#This Row],[相差数]]*账面数[[#This Row],[单价]],"")</f>
        <v/>
      </c>
      <c r="K470" s="29"/>
      <c r="L470" s="29" t="str">
        <f>IF(C470="","",IF(COUNTIF(C$7:C470,C470)&gt;1,"重复，请删除","正常"))</f>
        <v/>
      </c>
    </row>
    <row r="471" customHeight="1" spans="3:12">
      <c r="C471" s="29"/>
      <c r="D471" s="29"/>
      <c r="E471" s="29"/>
      <c r="F471" s="29"/>
      <c r="G471" s="29" t="str">
        <f>IF(账面数[[#This Row],[货号]]="","",SUMIFS(盘点数[盘点数],盘点数[货号],货号))</f>
        <v/>
      </c>
      <c r="H471" s="29" t="str">
        <f>IFERROR(账面数[[#This Row],[盘点数]]-账面数[[#This Row],[账面数]],"")</f>
        <v/>
      </c>
      <c r="I471" s="29"/>
      <c r="J471" s="29" t="str">
        <f>IFERROR(账面数[[#This Row],[相差数]]*账面数[[#This Row],[单价]],"")</f>
        <v/>
      </c>
      <c r="K471" s="29"/>
      <c r="L471" s="29" t="str">
        <f>IF(C471="","",IF(COUNTIF(C$7:C471,C471)&gt;1,"重复，请删除","正常"))</f>
        <v/>
      </c>
    </row>
    <row r="472" customHeight="1" spans="3:12">
      <c r="C472" s="29"/>
      <c r="D472" s="29"/>
      <c r="E472" s="29"/>
      <c r="F472" s="29"/>
      <c r="G472" s="29" t="str">
        <f>IF(账面数[[#This Row],[货号]]="","",SUMIFS(盘点数[盘点数],盘点数[货号],货号))</f>
        <v/>
      </c>
      <c r="H472" s="29" t="str">
        <f>IFERROR(账面数[[#This Row],[盘点数]]-账面数[[#This Row],[账面数]],"")</f>
        <v/>
      </c>
      <c r="I472" s="29"/>
      <c r="J472" s="29" t="str">
        <f>IFERROR(账面数[[#This Row],[相差数]]*账面数[[#This Row],[单价]],"")</f>
        <v/>
      </c>
      <c r="K472" s="29"/>
      <c r="L472" s="29" t="str">
        <f>IF(C472="","",IF(COUNTIF(C$7:C472,C472)&gt;1,"重复，请删除","正常"))</f>
        <v/>
      </c>
    </row>
    <row r="473" customHeight="1" spans="3:12">
      <c r="C473" s="29"/>
      <c r="D473" s="29"/>
      <c r="E473" s="29"/>
      <c r="F473" s="29"/>
      <c r="G473" s="29" t="str">
        <f>IF(账面数[[#This Row],[货号]]="","",SUMIFS(盘点数[盘点数],盘点数[货号],货号))</f>
        <v/>
      </c>
      <c r="H473" s="29" t="str">
        <f>IFERROR(账面数[[#This Row],[盘点数]]-账面数[[#This Row],[账面数]],"")</f>
        <v/>
      </c>
      <c r="I473" s="29"/>
      <c r="J473" s="29" t="str">
        <f>IFERROR(账面数[[#This Row],[相差数]]*账面数[[#This Row],[单价]],"")</f>
        <v/>
      </c>
      <c r="K473" s="29"/>
      <c r="L473" s="29" t="str">
        <f>IF(C473="","",IF(COUNTIF(C$7:C473,C473)&gt;1,"重复，请删除","正常"))</f>
        <v/>
      </c>
    </row>
    <row r="474" customHeight="1" spans="3:12">
      <c r="C474" s="29"/>
      <c r="D474" s="29"/>
      <c r="E474" s="29"/>
      <c r="F474" s="29"/>
      <c r="G474" s="29" t="str">
        <f>IF(账面数[[#This Row],[货号]]="","",SUMIFS(盘点数[盘点数],盘点数[货号],货号))</f>
        <v/>
      </c>
      <c r="H474" s="29" t="str">
        <f>IFERROR(账面数[[#This Row],[盘点数]]-账面数[[#This Row],[账面数]],"")</f>
        <v/>
      </c>
      <c r="I474" s="29"/>
      <c r="J474" s="29" t="str">
        <f>IFERROR(账面数[[#This Row],[相差数]]*账面数[[#This Row],[单价]],"")</f>
        <v/>
      </c>
      <c r="K474" s="29"/>
      <c r="L474" s="29" t="str">
        <f>IF(C474="","",IF(COUNTIF(C$7:C474,C474)&gt;1,"重复，请删除","正常"))</f>
        <v/>
      </c>
    </row>
    <row r="475" customHeight="1" spans="3:12">
      <c r="C475" s="29"/>
      <c r="D475" s="29"/>
      <c r="E475" s="29"/>
      <c r="F475" s="29"/>
      <c r="G475" s="29" t="str">
        <f>IF(账面数[[#This Row],[货号]]="","",SUMIFS(盘点数[盘点数],盘点数[货号],货号))</f>
        <v/>
      </c>
      <c r="H475" s="29" t="str">
        <f>IFERROR(账面数[[#This Row],[盘点数]]-账面数[[#This Row],[账面数]],"")</f>
        <v/>
      </c>
      <c r="I475" s="29"/>
      <c r="J475" s="29" t="str">
        <f>IFERROR(账面数[[#This Row],[相差数]]*账面数[[#This Row],[单价]],"")</f>
        <v/>
      </c>
      <c r="K475" s="29"/>
      <c r="L475" s="29" t="str">
        <f>IF(C475="","",IF(COUNTIF(C$7:C475,C475)&gt;1,"重复，请删除","正常"))</f>
        <v/>
      </c>
    </row>
    <row r="476" customHeight="1" spans="3:12">
      <c r="C476" s="29"/>
      <c r="D476" s="29"/>
      <c r="E476" s="29"/>
      <c r="F476" s="29"/>
      <c r="G476" s="29" t="str">
        <f>IF(账面数[[#This Row],[货号]]="","",SUMIFS(盘点数[盘点数],盘点数[货号],货号))</f>
        <v/>
      </c>
      <c r="H476" s="29" t="str">
        <f>IFERROR(账面数[[#This Row],[盘点数]]-账面数[[#This Row],[账面数]],"")</f>
        <v/>
      </c>
      <c r="I476" s="29"/>
      <c r="J476" s="29" t="str">
        <f>IFERROR(账面数[[#This Row],[相差数]]*账面数[[#This Row],[单价]],"")</f>
        <v/>
      </c>
      <c r="K476" s="29"/>
      <c r="L476" s="29" t="str">
        <f>IF(C476="","",IF(COUNTIF(C$7:C476,C476)&gt;1,"重复，请删除","正常"))</f>
        <v/>
      </c>
    </row>
    <row r="477" customHeight="1" spans="3:12">
      <c r="C477" s="29"/>
      <c r="D477" s="29"/>
      <c r="E477" s="29"/>
      <c r="F477" s="29"/>
      <c r="G477" s="29" t="str">
        <f>IF(账面数[[#This Row],[货号]]="","",SUMIFS(盘点数[盘点数],盘点数[货号],货号))</f>
        <v/>
      </c>
      <c r="H477" s="29" t="str">
        <f>IFERROR(账面数[[#This Row],[盘点数]]-账面数[[#This Row],[账面数]],"")</f>
        <v/>
      </c>
      <c r="I477" s="29"/>
      <c r="J477" s="29" t="str">
        <f>IFERROR(账面数[[#This Row],[相差数]]*账面数[[#This Row],[单价]],"")</f>
        <v/>
      </c>
      <c r="K477" s="29"/>
      <c r="L477" s="29" t="str">
        <f>IF(C477="","",IF(COUNTIF(C$7:C477,C477)&gt;1,"重复，请删除","正常"))</f>
        <v/>
      </c>
    </row>
    <row r="478" customHeight="1" spans="3:12">
      <c r="C478" s="29"/>
      <c r="D478" s="29"/>
      <c r="E478" s="29"/>
      <c r="F478" s="29"/>
      <c r="G478" s="29" t="str">
        <f>IF(账面数[[#This Row],[货号]]="","",SUMIFS(盘点数[盘点数],盘点数[货号],货号))</f>
        <v/>
      </c>
      <c r="H478" s="29" t="str">
        <f>IFERROR(账面数[[#This Row],[盘点数]]-账面数[[#This Row],[账面数]],"")</f>
        <v/>
      </c>
      <c r="I478" s="29"/>
      <c r="J478" s="29" t="str">
        <f>IFERROR(账面数[[#This Row],[相差数]]*账面数[[#This Row],[单价]],"")</f>
        <v/>
      </c>
      <c r="K478" s="29"/>
      <c r="L478" s="29" t="str">
        <f>IF(C478="","",IF(COUNTIF(C$7:C478,C478)&gt;1,"重复，请删除","正常"))</f>
        <v/>
      </c>
    </row>
    <row r="479" customHeight="1" spans="3:12">
      <c r="C479" s="29"/>
      <c r="D479" s="29"/>
      <c r="E479" s="29"/>
      <c r="F479" s="29"/>
      <c r="G479" s="29" t="str">
        <f>IF(账面数[[#This Row],[货号]]="","",SUMIFS(盘点数[盘点数],盘点数[货号],货号))</f>
        <v/>
      </c>
      <c r="H479" s="29" t="str">
        <f>IFERROR(账面数[[#This Row],[盘点数]]-账面数[[#This Row],[账面数]],"")</f>
        <v/>
      </c>
      <c r="I479" s="29"/>
      <c r="J479" s="29" t="str">
        <f>IFERROR(账面数[[#This Row],[相差数]]*账面数[[#This Row],[单价]],"")</f>
        <v/>
      </c>
      <c r="K479" s="29"/>
      <c r="L479" s="29" t="str">
        <f>IF(C479="","",IF(COUNTIF(C$7:C479,C479)&gt;1,"重复，请删除","正常"))</f>
        <v/>
      </c>
    </row>
    <row r="480" customHeight="1" spans="3:12">
      <c r="C480" s="29"/>
      <c r="D480" s="29"/>
      <c r="E480" s="29"/>
      <c r="F480" s="29"/>
      <c r="G480" s="29" t="str">
        <f>IF(账面数[[#This Row],[货号]]="","",SUMIFS(盘点数[盘点数],盘点数[货号],货号))</f>
        <v/>
      </c>
      <c r="H480" s="29" t="str">
        <f>IFERROR(账面数[[#This Row],[盘点数]]-账面数[[#This Row],[账面数]],"")</f>
        <v/>
      </c>
      <c r="I480" s="29"/>
      <c r="J480" s="29" t="str">
        <f>IFERROR(账面数[[#This Row],[相差数]]*账面数[[#This Row],[单价]],"")</f>
        <v/>
      </c>
      <c r="K480" s="29"/>
      <c r="L480" s="29" t="str">
        <f>IF(C480="","",IF(COUNTIF(C$7:C480,C480)&gt;1,"重复，请删除","正常"))</f>
        <v/>
      </c>
    </row>
    <row r="481" customHeight="1" spans="3:12">
      <c r="C481" s="29"/>
      <c r="D481" s="29"/>
      <c r="E481" s="29"/>
      <c r="F481" s="29"/>
      <c r="G481" s="29" t="str">
        <f>IF(账面数[[#This Row],[货号]]="","",SUMIFS(盘点数[盘点数],盘点数[货号],货号))</f>
        <v/>
      </c>
      <c r="H481" s="29" t="str">
        <f>IFERROR(账面数[[#This Row],[盘点数]]-账面数[[#This Row],[账面数]],"")</f>
        <v/>
      </c>
      <c r="I481" s="29"/>
      <c r="J481" s="29" t="str">
        <f>IFERROR(账面数[[#This Row],[相差数]]*账面数[[#This Row],[单价]],"")</f>
        <v/>
      </c>
      <c r="K481" s="29"/>
      <c r="L481" s="29" t="str">
        <f>IF(C481="","",IF(COUNTIF(C$7:C481,C481)&gt;1,"重复，请删除","正常"))</f>
        <v/>
      </c>
    </row>
    <row r="482" customHeight="1" spans="3:12">
      <c r="C482" s="29"/>
      <c r="D482" s="29"/>
      <c r="E482" s="29"/>
      <c r="F482" s="29"/>
      <c r="G482" s="29" t="str">
        <f>IF(账面数[[#This Row],[货号]]="","",SUMIFS(盘点数[盘点数],盘点数[货号],货号))</f>
        <v/>
      </c>
      <c r="H482" s="29" t="str">
        <f>IFERROR(账面数[[#This Row],[盘点数]]-账面数[[#This Row],[账面数]],"")</f>
        <v/>
      </c>
      <c r="I482" s="29"/>
      <c r="J482" s="29" t="str">
        <f>IFERROR(账面数[[#This Row],[相差数]]*账面数[[#This Row],[单价]],"")</f>
        <v/>
      </c>
      <c r="K482" s="29"/>
      <c r="L482" s="29" t="str">
        <f>IF(C482="","",IF(COUNTIF(C$7:C482,C482)&gt;1,"重复，请删除","正常"))</f>
        <v/>
      </c>
    </row>
    <row r="483" customHeight="1" spans="3:12">
      <c r="C483" s="29"/>
      <c r="D483" s="29"/>
      <c r="E483" s="29"/>
      <c r="F483" s="29"/>
      <c r="G483" s="29" t="str">
        <f>IF(账面数[[#This Row],[货号]]="","",SUMIFS(盘点数[盘点数],盘点数[货号],货号))</f>
        <v/>
      </c>
      <c r="H483" s="29" t="str">
        <f>IFERROR(账面数[[#This Row],[盘点数]]-账面数[[#This Row],[账面数]],"")</f>
        <v/>
      </c>
      <c r="I483" s="29"/>
      <c r="J483" s="29" t="str">
        <f>IFERROR(账面数[[#This Row],[相差数]]*账面数[[#This Row],[单价]],"")</f>
        <v/>
      </c>
      <c r="K483" s="29"/>
      <c r="L483" s="29" t="str">
        <f>IF(C483="","",IF(COUNTIF(C$7:C483,C483)&gt;1,"重复，请删除","正常"))</f>
        <v/>
      </c>
    </row>
    <row r="484" customHeight="1" spans="3:12">
      <c r="C484" s="29"/>
      <c r="D484" s="29"/>
      <c r="E484" s="29"/>
      <c r="F484" s="29"/>
      <c r="G484" s="29" t="str">
        <f>IF(账面数[[#This Row],[货号]]="","",SUMIFS(盘点数[盘点数],盘点数[货号],货号))</f>
        <v/>
      </c>
      <c r="H484" s="29" t="str">
        <f>IFERROR(账面数[[#This Row],[盘点数]]-账面数[[#This Row],[账面数]],"")</f>
        <v/>
      </c>
      <c r="I484" s="29"/>
      <c r="J484" s="29" t="str">
        <f>IFERROR(账面数[[#This Row],[相差数]]*账面数[[#This Row],[单价]],"")</f>
        <v/>
      </c>
      <c r="K484" s="29"/>
      <c r="L484" s="29" t="str">
        <f>IF(C484="","",IF(COUNTIF(C$7:C484,C484)&gt;1,"重复，请删除","正常"))</f>
        <v/>
      </c>
    </row>
    <row r="485" customHeight="1" spans="3:12">
      <c r="C485" s="29"/>
      <c r="D485" s="29"/>
      <c r="E485" s="29"/>
      <c r="F485" s="29"/>
      <c r="G485" s="29" t="str">
        <f>IF(账面数[[#This Row],[货号]]="","",SUMIFS(盘点数[盘点数],盘点数[货号],货号))</f>
        <v/>
      </c>
      <c r="H485" s="29" t="str">
        <f>IFERROR(账面数[[#This Row],[盘点数]]-账面数[[#This Row],[账面数]],"")</f>
        <v/>
      </c>
      <c r="I485" s="29"/>
      <c r="J485" s="29" t="str">
        <f>IFERROR(账面数[[#This Row],[相差数]]*账面数[[#This Row],[单价]],"")</f>
        <v/>
      </c>
      <c r="K485" s="29"/>
      <c r="L485" s="29" t="str">
        <f>IF(C485="","",IF(COUNTIF(C$7:C485,C485)&gt;1,"重复，请删除","正常"))</f>
        <v/>
      </c>
    </row>
    <row r="486" customHeight="1" spans="3:12">
      <c r="C486" s="29"/>
      <c r="D486" s="29"/>
      <c r="E486" s="29"/>
      <c r="F486" s="29"/>
      <c r="G486" s="29" t="str">
        <f>IF(账面数[[#This Row],[货号]]="","",SUMIFS(盘点数[盘点数],盘点数[货号],货号))</f>
        <v/>
      </c>
      <c r="H486" s="29" t="str">
        <f>IFERROR(账面数[[#This Row],[盘点数]]-账面数[[#This Row],[账面数]],"")</f>
        <v/>
      </c>
      <c r="I486" s="29"/>
      <c r="J486" s="29" t="str">
        <f>IFERROR(账面数[[#This Row],[相差数]]*账面数[[#This Row],[单价]],"")</f>
        <v/>
      </c>
      <c r="K486" s="29"/>
      <c r="L486" s="29" t="str">
        <f>IF(C486="","",IF(COUNTIF(C$7:C486,C486)&gt;1,"重复，请删除","正常"))</f>
        <v/>
      </c>
    </row>
    <row r="487" customHeight="1" spans="3:12">
      <c r="C487" s="29"/>
      <c r="D487" s="29"/>
      <c r="E487" s="29"/>
      <c r="F487" s="29"/>
      <c r="G487" s="29" t="str">
        <f>IF(账面数[[#This Row],[货号]]="","",SUMIFS(盘点数[盘点数],盘点数[货号],货号))</f>
        <v/>
      </c>
      <c r="H487" s="29" t="str">
        <f>IFERROR(账面数[[#This Row],[盘点数]]-账面数[[#This Row],[账面数]],"")</f>
        <v/>
      </c>
      <c r="I487" s="29"/>
      <c r="J487" s="29" t="str">
        <f>IFERROR(账面数[[#This Row],[相差数]]*账面数[[#This Row],[单价]],"")</f>
        <v/>
      </c>
      <c r="K487" s="29"/>
      <c r="L487" s="29" t="str">
        <f>IF(C487="","",IF(COUNTIF(C$7:C487,C487)&gt;1,"重复，请删除","正常"))</f>
        <v/>
      </c>
    </row>
    <row r="488" customHeight="1" spans="3:12">
      <c r="C488" s="29"/>
      <c r="D488" s="29"/>
      <c r="E488" s="29"/>
      <c r="F488" s="29"/>
      <c r="G488" s="29" t="str">
        <f>IF(账面数[[#This Row],[货号]]="","",SUMIFS(盘点数[盘点数],盘点数[货号],货号))</f>
        <v/>
      </c>
      <c r="H488" s="29" t="str">
        <f>IFERROR(账面数[[#This Row],[盘点数]]-账面数[[#This Row],[账面数]],"")</f>
        <v/>
      </c>
      <c r="I488" s="29"/>
      <c r="J488" s="29" t="str">
        <f>IFERROR(账面数[[#This Row],[相差数]]*账面数[[#This Row],[单价]],"")</f>
        <v/>
      </c>
      <c r="K488" s="29"/>
      <c r="L488" s="29" t="str">
        <f>IF(C488="","",IF(COUNTIF(C$7:C488,C488)&gt;1,"重复，请删除","正常"))</f>
        <v/>
      </c>
    </row>
    <row r="489" customHeight="1" spans="3:12">
      <c r="C489" s="29"/>
      <c r="D489" s="29"/>
      <c r="E489" s="29"/>
      <c r="F489" s="29"/>
      <c r="G489" s="29" t="str">
        <f>IF(账面数[[#This Row],[货号]]="","",SUMIFS(盘点数[盘点数],盘点数[货号],货号))</f>
        <v/>
      </c>
      <c r="H489" s="29" t="str">
        <f>IFERROR(账面数[[#This Row],[盘点数]]-账面数[[#This Row],[账面数]],"")</f>
        <v/>
      </c>
      <c r="I489" s="29"/>
      <c r="J489" s="29" t="str">
        <f>IFERROR(账面数[[#This Row],[相差数]]*账面数[[#This Row],[单价]],"")</f>
        <v/>
      </c>
      <c r="K489" s="29"/>
      <c r="L489" s="29" t="str">
        <f>IF(C489="","",IF(COUNTIF(C$7:C489,C489)&gt;1,"重复，请删除","正常"))</f>
        <v/>
      </c>
    </row>
    <row r="490" customHeight="1" spans="3:12">
      <c r="C490" s="29"/>
      <c r="D490" s="29"/>
      <c r="E490" s="29"/>
      <c r="F490" s="29"/>
      <c r="G490" s="29" t="str">
        <f>IF(账面数[[#This Row],[货号]]="","",SUMIFS(盘点数[盘点数],盘点数[货号],货号))</f>
        <v/>
      </c>
      <c r="H490" s="29" t="str">
        <f>IFERROR(账面数[[#This Row],[盘点数]]-账面数[[#This Row],[账面数]],"")</f>
        <v/>
      </c>
      <c r="I490" s="29"/>
      <c r="J490" s="29" t="str">
        <f>IFERROR(账面数[[#This Row],[相差数]]*账面数[[#This Row],[单价]],"")</f>
        <v/>
      </c>
      <c r="K490" s="29"/>
      <c r="L490" s="29" t="str">
        <f>IF(C490="","",IF(COUNTIF(C$7:C490,C490)&gt;1,"重复，请删除","正常"))</f>
        <v/>
      </c>
    </row>
    <row r="491" customHeight="1" spans="3:12">
      <c r="C491" s="29"/>
      <c r="D491" s="29"/>
      <c r="E491" s="29"/>
      <c r="F491" s="29"/>
      <c r="G491" s="29" t="str">
        <f>IF(账面数[[#This Row],[货号]]="","",SUMIFS(盘点数[盘点数],盘点数[货号],货号))</f>
        <v/>
      </c>
      <c r="H491" s="29" t="str">
        <f>IFERROR(账面数[[#This Row],[盘点数]]-账面数[[#This Row],[账面数]],"")</f>
        <v/>
      </c>
      <c r="I491" s="29"/>
      <c r="J491" s="29" t="str">
        <f>IFERROR(账面数[[#This Row],[相差数]]*账面数[[#This Row],[单价]],"")</f>
        <v/>
      </c>
      <c r="K491" s="29"/>
      <c r="L491" s="29" t="str">
        <f>IF(C491="","",IF(COUNTIF(C$7:C491,C491)&gt;1,"重复，请删除","正常"))</f>
        <v/>
      </c>
    </row>
    <row r="492" customHeight="1" spans="3:12">
      <c r="C492" s="29"/>
      <c r="D492" s="29"/>
      <c r="E492" s="29"/>
      <c r="F492" s="29"/>
      <c r="G492" s="29" t="str">
        <f>IF(账面数[[#This Row],[货号]]="","",SUMIFS(盘点数[盘点数],盘点数[货号],货号))</f>
        <v/>
      </c>
      <c r="H492" s="29" t="str">
        <f>IFERROR(账面数[[#This Row],[盘点数]]-账面数[[#This Row],[账面数]],"")</f>
        <v/>
      </c>
      <c r="I492" s="29"/>
      <c r="J492" s="29" t="str">
        <f>IFERROR(账面数[[#This Row],[相差数]]*账面数[[#This Row],[单价]],"")</f>
        <v/>
      </c>
      <c r="K492" s="29"/>
      <c r="L492" s="29" t="str">
        <f>IF(C492="","",IF(COUNTIF(C$7:C492,C492)&gt;1,"重复，请删除","正常"))</f>
        <v/>
      </c>
    </row>
    <row r="493" customHeight="1" spans="3:12">
      <c r="C493" s="29"/>
      <c r="D493" s="29"/>
      <c r="E493" s="29"/>
      <c r="F493" s="29"/>
      <c r="G493" s="29" t="str">
        <f>IF(账面数[[#This Row],[货号]]="","",SUMIFS(盘点数[盘点数],盘点数[货号],货号))</f>
        <v/>
      </c>
      <c r="H493" s="29" t="str">
        <f>IFERROR(账面数[[#This Row],[盘点数]]-账面数[[#This Row],[账面数]],"")</f>
        <v/>
      </c>
      <c r="I493" s="29"/>
      <c r="J493" s="29" t="str">
        <f>IFERROR(账面数[[#This Row],[相差数]]*账面数[[#This Row],[单价]],"")</f>
        <v/>
      </c>
      <c r="K493" s="29"/>
      <c r="L493" s="29" t="str">
        <f>IF(C493="","",IF(COUNTIF(C$7:C493,C493)&gt;1,"重复，请删除","正常"))</f>
        <v/>
      </c>
    </row>
    <row r="494" customHeight="1" spans="3:12">
      <c r="C494" s="29"/>
      <c r="D494" s="29"/>
      <c r="E494" s="29"/>
      <c r="F494" s="29"/>
      <c r="G494" s="29" t="str">
        <f>IF(账面数[[#This Row],[货号]]="","",SUMIFS(盘点数[盘点数],盘点数[货号],货号))</f>
        <v/>
      </c>
      <c r="H494" s="29" t="str">
        <f>IFERROR(账面数[[#This Row],[盘点数]]-账面数[[#This Row],[账面数]],"")</f>
        <v/>
      </c>
      <c r="I494" s="29"/>
      <c r="J494" s="29" t="str">
        <f>IFERROR(账面数[[#This Row],[相差数]]*账面数[[#This Row],[单价]],"")</f>
        <v/>
      </c>
      <c r="K494" s="29"/>
      <c r="L494" s="29" t="str">
        <f>IF(C494="","",IF(COUNTIF(C$7:C494,C494)&gt;1,"重复，请删除","正常"))</f>
        <v/>
      </c>
    </row>
    <row r="495" customHeight="1" spans="3:12">
      <c r="C495" s="29"/>
      <c r="D495" s="29"/>
      <c r="E495" s="29"/>
      <c r="F495" s="29"/>
      <c r="G495" s="29" t="str">
        <f>IF(账面数[[#This Row],[货号]]="","",SUMIFS(盘点数[盘点数],盘点数[货号],货号))</f>
        <v/>
      </c>
      <c r="H495" s="29" t="str">
        <f>IFERROR(账面数[[#This Row],[盘点数]]-账面数[[#This Row],[账面数]],"")</f>
        <v/>
      </c>
      <c r="I495" s="29"/>
      <c r="J495" s="29" t="str">
        <f>IFERROR(账面数[[#This Row],[相差数]]*账面数[[#This Row],[单价]],"")</f>
        <v/>
      </c>
      <c r="K495" s="29"/>
      <c r="L495" s="29" t="str">
        <f>IF(C495="","",IF(COUNTIF(C$7:C495,C495)&gt;1,"重复，请删除","正常"))</f>
        <v/>
      </c>
    </row>
    <row r="496" customHeight="1" spans="3:12">
      <c r="C496" s="29"/>
      <c r="D496" s="29"/>
      <c r="E496" s="29"/>
      <c r="F496" s="29"/>
      <c r="G496" s="29" t="str">
        <f>IF(账面数[[#This Row],[货号]]="","",SUMIFS(盘点数[盘点数],盘点数[货号],货号))</f>
        <v/>
      </c>
      <c r="H496" s="29" t="str">
        <f>IFERROR(账面数[[#This Row],[盘点数]]-账面数[[#This Row],[账面数]],"")</f>
        <v/>
      </c>
      <c r="I496" s="29"/>
      <c r="J496" s="29" t="str">
        <f>IFERROR(账面数[[#This Row],[相差数]]*账面数[[#This Row],[单价]],"")</f>
        <v/>
      </c>
      <c r="K496" s="29"/>
      <c r="L496" s="29" t="str">
        <f>IF(C496="","",IF(COUNTIF(C$7:C496,C496)&gt;1,"重复，请删除","正常"))</f>
        <v/>
      </c>
    </row>
    <row r="497" customHeight="1" spans="3:12">
      <c r="C497" s="29"/>
      <c r="D497" s="29"/>
      <c r="E497" s="29"/>
      <c r="F497" s="29"/>
      <c r="G497" s="29" t="str">
        <f>IF(账面数[[#This Row],[货号]]="","",SUMIFS(盘点数[盘点数],盘点数[货号],货号))</f>
        <v/>
      </c>
      <c r="H497" s="29" t="str">
        <f>IFERROR(账面数[[#This Row],[盘点数]]-账面数[[#This Row],[账面数]],"")</f>
        <v/>
      </c>
      <c r="I497" s="29"/>
      <c r="J497" s="29" t="str">
        <f>IFERROR(账面数[[#This Row],[相差数]]*账面数[[#This Row],[单价]],"")</f>
        <v/>
      </c>
      <c r="K497" s="29"/>
      <c r="L497" s="29" t="str">
        <f>IF(C497="","",IF(COUNTIF(C$7:C497,C497)&gt;1,"重复，请删除","正常"))</f>
        <v/>
      </c>
    </row>
    <row r="498" customHeight="1" spans="3:12">
      <c r="C498" s="29"/>
      <c r="D498" s="29"/>
      <c r="E498" s="29"/>
      <c r="F498" s="29"/>
      <c r="G498" s="29" t="str">
        <f>IF(账面数[[#This Row],[货号]]="","",SUMIFS(盘点数[盘点数],盘点数[货号],货号))</f>
        <v/>
      </c>
      <c r="H498" s="29" t="str">
        <f>IFERROR(账面数[[#This Row],[盘点数]]-账面数[[#This Row],[账面数]],"")</f>
        <v/>
      </c>
      <c r="I498" s="29"/>
      <c r="J498" s="29" t="str">
        <f>IFERROR(账面数[[#This Row],[相差数]]*账面数[[#This Row],[单价]],"")</f>
        <v/>
      </c>
      <c r="K498" s="29"/>
      <c r="L498" s="29" t="str">
        <f>IF(C498="","",IF(COUNTIF(C$7:C498,C498)&gt;1,"重复，请删除","正常"))</f>
        <v/>
      </c>
    </row>
    <row r="499" customHeight="1" spans="3:12">
      <c r="C499" s="29"/>
      <c r="D499" s="29"/>
      <c r="E499" s="29"/>
      <c r="F499" s="29"/>
      <c r="G499" s="29" t="str">
        <f>IF(账面数[[#This Row],[货号]]="","",SUMIFS(盘点数[盘点数],盘点数[货号],货号))</f>
        <v/>
      </c>
      <c r="H499" s="29" t="str">
        <f>IFERROR(账面数[[#This Row],[盘点数]]-账面数[[#This Row],[账面数]],"")</f>
        <v/>
      </c>
      <c r="I499" s="29"/>
      <c r="J499" s="29" t="str">
        <f>IFERROR(账面数[[#This Row],[相差数]]*账面数[[#This Row],[单价]],"")</f>
        <v/>
      </c>
      <c r="K499" s="29"/>
      <c r="L499" s="29" t="str">
        <f>IF(C499="","",IF(COUNTIF(C$7:C499,C499)&gt;1,"重复，请删除","正常"))</f>
        <v/>
      </c>
    </row>
    <row r="500" customHeight="1" spans="3:12">
      <c r="C500" s="29"/>
      <c r="D500" s="29"/>
      <c r="E500" s="29"/>
      <c r="F500" s="29"/>
      <c r="G500" s="29" t="str">
        <f>IF(账面数[[#This Row],[货号]]="","",SUMIFS(盘点数[盘点数],盘点数[货号],货号))</f>
        <v/>
      </c>
      <c r="H500" s="29" t="str">
        <f>IFERROR(账面数[[#This Row],[盘点数]]-账面数[[#This Row],[账面数]],"")</f>
        <v/>
      </c>
      <c r="I500" s="29"/>
      <c r="J500" s="29" t="str">
        <f>IFERROR(账面数[[#This Row],[相差数]]*账面数[[#This Row],[单价]],"")</f>
        <v/>
      </c>
      <c r="K500" s="29"/>
      <c r="L500" s="29" t="str">
        <f>IF(C500="","",IF(COUNTIF(C$7:C500,C500)&gt;1,"重复，请删除","正常"))</f>
        <v/>
      </c>
    </row>
    <row r="501" customHeight="1" spans="3:12">
      <c r="C501" s="29"/>
      <c r="D501" s="29"/>
      <c r="E501" s="29"/>
      <c r="F501" s="29"/>
      <c r="G501" s="29" t="str">
        <f>IF(账面数[[#This Row],[货号]]="","",SUMIFS(盘点数[盘点数],盘点数[货号],货号))</f>
        <v/>
      </c>
      <c r="H501" s="29" t="str">
        <f>IFERROR(账面数[[#This Row],[盘点数]]-账面数[[#This Row],[账面数]],"")</f>
        <v/>
      </c>
      <c r="I501" s="29"/>
      <c r="J501" s="29" t="str">
        <f>IFERROR(账面数[[#This Row],[相差数]]*账面数[[#This Row],[单价]],"")</f>
        <v/>
      </c>
      <c r="K501" s="29"/>
      <c r="L501" s="29" t="str">
        <f>IF(C501="","",IF(COUNTIF(C$7:C501,C501)&gt;1,"重复，请删除","正常"))</f>
        <v/>
      </c>
    </row>
    <row r="502" customHeight="1" spans="3:12">
      <c r="C502" s="29"/>
      <c r="D502" s="29"/>
      <c r="E502" s="29"/>
      <c r="F502" s="29"/>
      <c r="G502" s="29" t="str">
        <f>IF(账面数[[#This Row],[货号]]="","",SUMIFS(盘点数[盘点数],盘点数[货号],货号))</f>
        <v/>
      </c>
      <c r="H502" s="29" t="str">
        <f>IFERROR(账面数[[#This Row],[盘点数]]-账面数[[#This Row],[账面数]],"")</f>
        <v/>
      </c>
      <c r="I502" s="29"/>
      <c r="J502" s="29" t="str">
        <f>IFERROR(账面数[[#This Row],[相差数]]*账面数[[#This Row],[单价]],"")</f>
        <v/>
      </c>
      <c r="K502" s="29"/>
      <c r="L502" s="29" t="str">
        <f>IF(C502="","",IF(COUNTIF(C$7:C502,C502)&gt;1,"重复，请删除","正常"))</f>
        <v/>
      </c>
    </row>
    <row r="503" customHeight="1" spans="3:12">
      <c r="C503" s="29"/>
      <c r="D503" s="29"/>
      <c r="E503" s="29"/>
      <c r="F503" s="29"/>
      <c r="G503" s="29" t="str">
        <f>IF(账面数[[#This Row],[货号]]="","",SUMIFS(盘点数[盘点数],盘点数[货号],货号))</f>
        <v/>
      </c>
      <c r="H503" s="29" t="str">
        <f>IFERROR(账面数[[#This Row],[盘点数]]-账面数[[#This Row],[账面数]],"")</f>
        <v/>
      </c>
      <c r="I503" s="29"/>
      <c r="J503" s="29" t="str">
        <f>IFERROR(账面数[[#This Row],[相差数]]*账面数[[#This Row],[单价]],"")</f>
        <v/>
      </c>
      <c r="K503" s="29"/>
      <c r="L503" s="29" t="str">
        <f>IF(C503="","",IF(COUNTIF(C$7:C503,C503)&gt;1,"重复，请删除","正常"))</f>
        <v/>
      </c>
    </row>
    <row r="504" customHeight="1" spans="3:12">
      <c r="C504" s="29"/>
      <c r="D504" s="29"/>
      <c r="E504" s="29"/>
      <c r="F504" s="29"/>
      <c r="G504" s="29" t="str">
        <f>IF(账面数[[#This Row],[货号]]="","",SUMIFS(盘点数[盘点数],盘点数[货号],货号))</f>
        <v/>
      </c>
      <c r="H504" s="29" t="str">
        <f>IFERROR(账面数[[#This Row],[盘点数]]-账面数[[#This Row],[账面数]],"")</f>
        <v/>
      </c>
      <c r="I504" s="29"/>
      <c r="J504" s="29" t="str">
        <f>IFERROR(账面数[[#This Row],[相差数]]*账面数[[#This Row],[单价]],"")</f>
        <v/>
      </c>
      <c r="K504" s="29"/>
      <c r="L504" s="29" t="str">
        <f>IF(C504="","",IF(COUNTIF(C$7:C504,C504)&gt;1,"重复，请删除","正常"))</f>
        <v/>
      </c>
    </row>
    <row r="505" customHeight="1" spans="3:12">
      <c r="C505" s="29"/>
      <c r="D505" s="29"/>
      <c r="E505" s="29"/>
      <c r="F505" s="29"/>
      <c r="G505" s="29" t="str">
        <f>IF(账面数[[#This Row],[货号]]="","",SUMIFS(盘点数[盘点数],盘点数[货号],货号))</f>
        <v/>
      </c>
      <c r="H505" s="29" t="str">
        <f>IFERROR(账面数[[#This Row],[盘点数]]-账面数[[#This Row],[账面数]],"")</f>
        <v/>
      </c>
      <c r="I505" s="29"/>
      <c r="J505" s="29" t="str">
        <f>IFERROR(账面数[[#This Row],[相差数]]*账面数[[#This Row],[单价]],"")</f>
        <v/>
      </c>
      <c r="K505" s="29"/>
      <c r="L505" s="29" t="str">
        <f>IF(C505="","",IF(COUNTIF(C$7:C505,C505)&gt;1,"重复，请删除","正常"))</f>
        <v/>
      </c>
    </row>
    <row r="506" customHeight="1" spans="3:12">
      <c r="C506" s="29"/>
      <c r="D506" s="29"/>
      <c r="E506" s="29"/>
      <c r="F506" s="29"/>
      <c r="G506" s="29" t="str">
        <f>IF(账面数[[#This Row],[货号]]="","",SUMIFS(盘点数[盘点数],盘点数[货号],货号))</f>
        <v/>
      </c>
      <c r="H506" s="29" t="str">
        <f>IFERROR(账面数[[#This Row],[盘点数]]-账面数[[#This Row],[账面数]],"")</f>
        <v/>
      </c>
      <c r="I506" s="29"/>
      <c r="J506" s="29" t="str">
        <f>IFERROR(账面数[[#This Row],[相差数]]*账面数[[#This Row],[单价]],"")</f>
        <v/>
      </c>
      <c r="K506" s="29"/>
      <c r="L506" s="29" t="str">
        <f>IF(C506="","",IF(COUNTIF(C$7:C506,C506)&gt;1,"重复，请删除","正常"))</f>
        <v/>
      </c>
    </row>
    <row r="507" customHeight="1" spans="3:12">
      <c r="C507" s="29"/>
      <c r="D507" s="29"/>
      <c r="E507" s="29"/>
      <c r="F507" s="29"/>
      <c r="G507" s="29" t="str">
        <f>IF(账面数[[#This Row],[货号]]="","",SUMIFS(盘点数[盘点数],盘点数[货号],货号))</f>
        <v/>
      </c>
      <c r="H507" s="29" t="str">
        <f>IFERROR(账面数[[#This Row],[盘点数]]-账面数[[#This Row],[账面数]],"")</f>
        <v/>
      </c>
      <c r="I507" s="29"/>
      <c r="J507" s="29" t="str">
        <f>IFERROR(账面数[[#This Row],[相差数]]*账面数[[#This Row],[单价]],"")</f>
        <v/>
      </c>
      <c r="K507" s="29"/>
      <c r="L507" s="29" t="str">
        <f>IF(C507="","",IF(COUNTIF(C$7:C507,C507)&gt;1,"重复，请删除","正常"))</f>
        <v/>
      </c>
    </row>
    <row r="508" customHeight="1" spans="3:12">
      <c r="C508" s="29"/>
      <c r="D508" s="29"/>
      <c r="E508" s="29"/>
      <c r="F508" s="29"/>
      <c r="G508" s="29" t="str">
        <f>IF(账面数[[#This Row],[货号]]="","",SUMIFS(盘点数[盘点数],盘点数[货号],货号))</f>
        <v/>
      </c>
      <c r="H508" s="29" t="str">
        <f>IFERROR(账面数[[#This Row],[盘点数]]-账面数[[#This Row],[账面数]],"")</f>
        <v/>
      </c>
      <c r="I508" s="29"/>
      <c r="J508" s="29" t="str">
        <f>IFERROR(账面数[[#This Row],[相差数]]*账面数[[#This Row],[单价]],"")</f>
        <v/>
      </c>
      <c r="K508" s="29"/>
      <c r="L508" s="29" t="str">
        <f>IF(C508="","",IF(COUNTIF(C$7:C508,C508)&gt;1,"重复，请删除","正常"))</f>
        <v/>
      </c>
    </row>
    <row r="509" customHeight="1" spans="3:12">
      <c r="C509" s="29"/>
      <c r="D509" s="29"/>
      <c r="E509" s="29"/>
      <c r="F509" s="29"/>
      <c r="G509" s="29" t="str">
        <f>IF(账面数[[#This Row],[货号]]="","",SUMIFS(盘点数[盘点数],盘点数[货号],货号))</f>
        <v/>
      </c>
      <c r="H509" s="29" t="str">
        <f>IFERROR(账面数[[#This Row],[盘点数]]-账面数[[#This Row],[账面数]],"")</f>
        <v/>
      </c>
      <c r="I509" s="29"/>
      <c r="J509" s="29" t="str">
        <f>IFERROR(账面数[[#This Row],[相差数]]*账面数[[#This Row],[单价]],"")</f>
        <v/>
      </c>
      <c r="K509" s="29"/>
      <c r="L509" s="29" t="str">
        <f>IF(C509="","",IF(COUNTIF(C$7:C509,C509)&gt;1,"重复，请删除","正常"))</f>
        <v/>
      </c>
    </row>
    <row r="510" customHeight="1" spans="3:12">
      <c r="C510" s="29"/>
      <c r="D510" s="29"/>
      <c r="E510" s="29"/>
      <c r="F510" s="29"/>
      <c r="G510" s="29" t="str">
        <f>IF(账面数[[#This Row],[货号]]="","",SUMIFS(盘点数[盘点数],盘点数[货号],货号))</f>
        <v/>
      </c>
      <c r="H510" s="29" t="str">
        <f>IFERROR(账面数[[#This Row],[盘点数]]-账面数[[#This Row],[账面数]],"")</f>
        <v/>
      </c>
      <c r="I510" s="29"/>
      <c r="J510" s="29" t="str">
        <f>IFERROR(账面数[[#This Row],[相差数]]*账面数[[#This Row],[单价]],"")</f>
        <v/>
      </c>
      <c r="K510" s="29"/>
      <c r="L510" s="29" t="str">
        <f>IF(C510="","",IF(COUNTIF(C$7:C510,C510)&gt;1,"重复，请删除","正常"))</f>
        <v/>
      </c>
    </row>
    <row r="511" customHeight="1" spans="3:12">
      <c r="C511" s="29"/>
      <c r="D511" s="29"/>
      <c r="E511" s="29"/>
      <c r="F511" s="29"/>
      <c r="G511" s="29" t="str">
        <f>IF(账面数[[#This Row],[货号]]="","",SUMIFS(盘点数[盘点数],盘点数[货号],货号))</f>
        <v/>
      </c>
      <c r="H511" s="29" t="str">
        <f>IFERROR(账面数[[#This Row],[盘点数]]-账面数[[#This Row],[账面数]],"")</f>
        <v/>
      </c>
      <c r="I511" s="29"/>
      <c r="J511" s="29" t="str">
        <f>IFERROR(账面数[[#This Row],[相差数]]*账面数[[#This Row],[单价]],"")</f>
        <v/>
      </c>
      <c r="K511" s="29"/>
      <c r="L511" s="29" t="str">
        <f>IF(C511="","",IF(COUNTIF(C$7:C511,C511)&gt;1,"重复，请删除","正常"))</f>
        <v/>
      </c>
    </row>
    <row r="512" customHeight="1" spans="3:12">
      <c r="C512" s="29"/>
      <c r="D512" s="29"/>
      <c r="E512" s="29"/>
      <c r="F512" s="29"/>
      <c r="G512" s="29" t="str">
        <f>IF(账面数[[#This Row],[货号]]="","",SUMIFS(盘点数[盘点数],盘点数[货号],货号))</f>
        <v/>
      </c>
      <c r="H512" s="29" t="str">
        <f>IFERROR(账面数[[#This Row],[盘点数]]-账面数[[#This Row],[账面数]],"")</f>
        <v/>
      </c>
      <c r="I512" s="29"/>
      <c r="J512" s="29" t="str">
        <f>IFERROR(账面数[[#This Row],[相差数]]*账面数[[#This Row],[单价]],"")</f>
        <v/>
      </c>
      <c r="K512" s="29"/>
      <c r="L512" s="29" t="str">
        <f>IF(C512="","",IF(COUNTIF(C$7:C512,C512)&gt;1,"重复，请删除","正常"))</f>
        <v/>
      </c>
    </row>
    <row r="513" customHeight="1" spans="3:12">
      <c r="C513" s="29"/>
      <c r="D513" s="29"/>
      <c r="E513" s="29"/>
      <c r="F513" s="29"/>
      <c r="G513" s="29" t="str">
        <f>IF(账面数[[#This Row],[货号]]="","",SUMIFS(盘点数[盘点数],盘点数[货号],货号))</f>
        <v/>
      </c>
      <c r="H513" s="29" t="str">
        <f>IFERROR(账面数[[#This Row],[盘点数]]-账面数[[#This Row],[账面数]],"")</f>
        <v/>
      </c>
      <c r="I513" s="29"/>
      <c r="J513" s="29" t="str">
        <f>IFERROR(账面数[[#This Row],[相差数]]*账面数[[#This Row],[单价]],"")</f>
        <v/>
      </c>
      <c r="K513" s="29"/>
      <c r="L513" s="29" t="str">
        <f>IF(C513="","",IF(COUNTIF(C$7:C513,C513)&gt;1,"重复，请删除","正常"))</f>
        <v/>
      </c>
    </row>
    <row r="514" customHeight="1" spans="3:12">
      <c r="C514" s="29"/>
      <c r="D514" s="29"/>
      <c r="E514" s="29"/>
      <c r="F514" s="29"/>
      <c r="G514" s="29" t="str">
        <f>IF(账面数[[#This Row],[货号]]="","",SUMIFS(盘点数[盘点数],盘点数[货号],货号))</f>
        <v/>
      </c>
      <c r="H514" s="29" t="str">
        <f>IFERROR(账面数[[#This Row],[盘点数]]-账面数[[#This Row],[账面数]],"")</f>
        <v/>
      </c>
      <c r="I514" s="29"/>
      <c r="J514" s="29" t="str">
        <f>IFERROR(账面数[[#This Row],[相差数]]*账面数[[#This Row],[单价]],"")</f>
        <v/>
      </c>
      <c r="K514" s="29"/>
      <c r="L514" s="29" t="str">
        <f>IF(C514="","",IF(COUNTIF(C$7:C514,C514)&gt;1,"重复，请删除","正常"))</f>
        <v/>
      </c>
    </row>
    <row r="515" customHeight="1" spans="3:12">
      <c r="C515" s="29"/>
      <c r="D515" s="29"/>
      <c r="E515" s="29"/>
      <c r="F515" s="29"/>
      <c r="G515" s="29" t="str">
        <f>IF(账面数[[#This Row],[货号]]="","",SUMIFS(盘点数[盘点数],盘点数[货号],货号))</f>
        <v/>
      </c>
      <c r="H515" s="29" t="str">
        <f>IFERROR(账面数[[#This Row],[盘点数]]-账面数[[#This Row],[账面数]],"")</f>
        <v/>
      </c>
      <c r="I515" s="29"/>
      <c r="J515" s="29" t="str">
        <f>IFERROR(账面数[[#This Row],[相差数]]*账面数[[#This Row],[单价]],"")</f>
        <v/>
      </c>
      <c r="K515" s="29"/>
      <c r="L515" s="29" t="str">
        <f>IF(C515="","",IF(COUNTIF(C$7:C515,C515)&gt;1,"重复，请删除","正常"))</f>
        <v/>
      </c>
    </row>
    <row r="516" customHeight="1" spans="3:12">
      <c r="C516" s="29"/>
      <c r="D516" s="29"/>
      <c r="E516" s="29"/>
      <c r="F516" s="29"/>
      <c r="G516" s="29" t="str">
        <f>IF(账面数[[#This Row],[货号]]="","",SUMIFS(盘点数[盘点数],盘点数[货号],货号))</f>
        <v/>
      </c>
      <c r="H516" s="29" t="str">
        <f>IFERROR(账面数[[#This Row],[盘点数]]-账面数[[#This Row],[账面数]],"")</f>
        <v/>
      </c>
      <c r="I516" s="29"/>
      <c r="J516" s="29" t="str">
        <f>IFERROR(账面数[[#This Row],[相差数]]*账面数[[#This Row],[单价]],"")</f>
        <v/>
      </c>
      <c r="K516" s="29"/>
      <c r="L516" s="29" t="str">
        <f>IF(C516="","",IF(COUNTIF(C$7:C516,C516)&gt;1,"重复，请删除","正常"))</f>
        <v/>
      </c>
    </row>
    <row r="517" customHeight="1" spans="3:12">
      <c r="C517" s="29"/>
      <c r="D517" s="29"/>
      <c r="E517" s="29"/>
      <c r="F517" s="29"/>
      <c r="G517" s="29" t="str">
        <f>IF(账面数[[#This Row],[货号]]="","",SUMIFS(盘点数[盘点数],盘点数[货号],货号))</f>
        <v/>
      </c>
      <c r="H517" s="29" t="str">
        <f>IFERROR(账面数[[#This Row],[盘点数]]-账面数[[#This Row],[账面数]],"")</f>
        <v/>
      </c>
      <c r="I517" s="29"/>
      <c r="J517" s="29" t="str">
        <f>IFERROR(账面数[[#This Row],[相差数]]*账面数[[#This Row],[单价]],"")</f>
        <v/>
      </c>
      <c r="K517" s="29"/>
      <c r="L517" s="29" t="str">
        <f>IF(C517="","",IF(COUNTIF(C$7:C517,C517)&gt;1,"重复，请删除","正常"))</f>
        <v/>
      </c>
    </row>
    <row r="518" customHeight="1" spans="3:12">
      <c r="C518" s="29"/>
      <c r="D518" s="29"/>
      <c r="E518" s="29"/>
      <c r="F518" s="29"/>
      <c r="G518" s="29" t="str">
        <f>IF(账面数[[#This Row],[货号]]="","",SUMIFS(盘点数[盘点数],盘点数[货号],货号))</f>
        <v/>
      </c>
      <c r="H518" s="29" t="str">
        <f>IFERROR(账面数[[#This Row],[盘点数]]-账面数[[#This Row],[账面数]],"")</f>
        <v/>
      </c>
      <c r="I518" s="29"/>
      <c r="J518" s="29" t="str">
        <f>IFERROR(账面数[[#This Row],[相差数]]*账面数[[#This Row],[单价]],"")</f>
        <v/>
      </c>
      <c r="K518" s="29"/>
      <c r="L518" s="29" t="str">
        <f>IF(C518="","",IF(COUNTIF(C$7:C518,C518)&gt;1,"重复，请删除","正常"))</f>
        <v/>
      </c>
    </row>
    <row r="519" customHeight="1" spans="3:12">
      <c r="C519" s="29"/>
      <c r="D519" s="29"/>
      <c r="E519" s="29"/>
      <c r="F519" s="29"/>
      <c r="G519" s="29" t="str">
        <f>IF(账面数[[#This Row],[货号]]="","",SUMIFS(盘点数[盘点数],盘点数[货号],货号))</f>
        <v/>
      </c>
      <c r="H519" s="29" t="str">
        <f>IFERROR(账面数[[#This Row],[盘点数]]-账面数[[#This Row],[账面数]],"")</f>
        <v/>
      </c>
      <c r="I519" s="29"/>
      <c r="J519" s="29" t="str">
        <f>IFERROR(账面数[[#This Row],[相差数]]*账面数[[#This Row],[单价]],"")</f>
        <v/>
      </c>
      <c r="K519" s="29"/>
      <c r="L519" s="29" t="str">
        <f>IF(C519="","",IF(COUNTIF(C$7:C519,C519)&gt;1,"重复，请删除","正常"))</f>
        <v/>
      </c>
    </row>
    <row r="520" customHeight="1" spans="3:12">
      <c r="C520" s="29"/>
      <c r="D520" s="29"/>
      <c r="E520" s="29"/>
      <c r="F520" s="29"/>
      <c r="G520" s="29" t="str">
        <f>IF(账面数[[#This Row],[货号]]="","",SUMIFS(盘点数[盘点数],盘点数[货号],货号))</f>
        <v/>
      </c>
      <c r="H520" s="29" t="str">
        <f>IFERROR(账面数[[#This Row],[盘点数]]-账面数[[#This Row],[账面数]],"")</f>
        <v/>
      </c>
      <c r="I520" s="29"/>
      <c r="J520" s="29" t="str">
        <f>IFERROR(账面数[[#This Row],[相差数]]*账面数[[#This Row],[单价]],"")</f>
        <v/>
      </c>
      <c r="K520" s="29"/>
      <c r="L520" s="29" t="str">
        <f>IF(C520="","",IF(COUNTIF(C$7:C520,C520)&gt;1,"重复，请删除","正常"))</f>
        <v/>
      </c>
    </row>
    <row r="521" customHeight="1" spans="3:12">
      <c r="C521" s="29"/>
      <c r="D521" s="29"/>
      <c r="E521" s="29"/>
      <c r="F521" s="29"/>
      <c r="G521" s="29" t="str">
        <f>IF(账面数[[#This Row],[货号]]="","",SUMIFS(盘点数[盘点数],盘点数[货号],货号))</f>
        <v/>
      </c>
      <c r="H521" s="29" t="str">
        <f>IFERROR(账面数[[#This Row],[盘点数]]-账面数[[#This Row],[账面数]],"")</f>
        <v/>
      </c>
      <c r="I521" s="29"/>
      <c r="J521" s="29" t="str">
        <f>IFERROR(账面数[[#This Row],[相差数]]*账面数[[#This Row],[单价]],"")</f>
        <v/>
      </c>
      <c r="K521" s="29"/>
      <c r="L521" s="29" t="str">
        <f>IF(C521="","",IF(COUNTIF(C$7:C521,C521)&gt;1,"重复，请删除","正常"))</f>
        <v/>
      </c>
    </row>
    <row r="522" customHeight="1" spans="3:12">
      <c r="C522" s="29"/>
      <c r="D522" s="29"/>
      <c r="E522" s="29"/>
      <c r="F522" s="29"/>
      <c r="G522" s="29" t="str">
        <f>IF(账面数[[#This Row],[货号]]="","",SUMIFS(盘点数[盘点数],盘点数[货号],货号))</f>
        <v/>
      </c>
      <c r="H522" s="29" t="str">
        <f>IFERROR(账面数[[#This Row],[盘点数]]-账面数[[#This Row],[账面数]],"")</f>
        <v/>
      </c>
      <c r="I522" s="29"/>
      <c r="J522" s="29" t="str">
        <f>IFERROR(账面数[[#This Row],[相差数]]*账面数[[#This Row],[单价]],"")</f>
        <v/>
      </c>
      <c r="K522" s="29"/>
      <c r="L522" s="29" t="str">
        <f>IF(C522="","",IF(COUNTIF(C$7:C522,C522)&gt;1,"重复，请删除","正常"))</f>
        <v/>
      </c>
    </row>
    <row r="523" customHeight="1" spans="3:12">
      <c r="C523" s="29"/>
      <c r="D523" s="29"/>
      <c r="E523" s="29"/>
      <c r="F523" s="29"/>
      <c r="G523" s="29" t="str">
        <f>IF(账面数[[#This Row],[货号]]="","",SUMIFS(盘点数[盘点数],盘点数[货号],货号))</f>
        <v/>
      </c>
      <c r="H523" s="29" t="str">
        <f>IFERROR(账面数[[#This Row],[盘点数]]-账面数[[#This Row],[账面数]],"")</f>
        <v/>
      </c>
      <c r="I523" s="29"/>
      <c r="J523" s="29" t="str">
        <f>IFERROR(账面数[[#This Row],[相差数]]*账面数[[#This Row],[单价]],"")</f>
        <v/>
      </c>
      <c r="K523" s="29"/>
      <c r="L523" s="29" t="str">
        <f>IF(C523="","",IF(COUNTIF(C$7:C523,C523)&gt;1,"重复，请删除","正常"))</f>
        <v/>
      </c>
    </row>
    <row r="524" customHeight="1" spans="3:12">
      <c r="C524" s="29"/>
      <c r="D524" s="29"/>
      <c r="E524" s="29"/>
      <c r="F524" s="29"/>
      <c r="G524" s="29" t="str">
        <f>IF(账面数[[#This Row],[货号]]="","",SUMIFS(盘点数[盘点数],盘点数[货号],货号))</f>
        <v/>
      </c>
      <c r="H524" s="29" t="str">
        <f>IFERROR(账面数[[#This Row],[盘点数]]-账面数[[#This Row],[账面数]],"")</f>
        <v/>
      </c>
      <c r="I524" s="29"/>
      <c r="J524" s="29" t="str">
        <f>IFERROR(账面数[[#This Row],[相差数]]*账面数[[#This Row],[单价]],"")</f>
        <v/>
      </c>
      <c r="K524" s="29"/>
      <c r="L524" s="29" t="str">
        <f>IF(C524="","",IF(COUNTIF(C$7:C524,C524)&gt;1,"重复，请删除","正常"))</f>
        <v/>
      </c>
    </row>
    <row r="525" customHeight="1" spans="3:12">
      <c r="C525" s="29"/>
      <c r="D525" s="29"/>
      <c r="E525" s="29"/>
      <c r="F525" s="29"/>
      <c r="G525" s="29" t="str">
        <f>IF(账面数[[#This Row],[货号]]="","",SUMIFS(盘点数[盘点数],盘点数[货号],货号))</f>
        <v/>
      </c>
      <c r="H525" s="29" t="str">
        <f>IFERROR(账面数[[#This Row],[盘点数]]-账面数[[#This Row],[账面数]],"")</f>
        <v/>
      </c>
      <c r="I525" s="29"/>
      <c r="J525" s="29" t="str">
        <f>IFERROR(账面数[[#This Row],[相差数]]*账面数[[#This Row],[单价]],"")</f>
        <v/>
      </c>
      <c r="K525" s="29"/>
      <c r="L525" s="29" t="str">
        <f>IF(C525="","",IF(COUNTIF(C$7:C525,C525)&gt;1,"重复，请删除","正常"))</f>
        <v/>
      </c>
    </row>
    <row r="526" customHeight="1" spans="3:12">
      <c r="C526" s="29"/>
      <c r="D526" s="29"/>
      <c r="E526" s="29"/>
      <c r="F526" s="29"/>
      <c r="G526" s="29" t="str">
        <f>IF(账面数[[#This Row],[货号]]="","",SUMIFS(盘点数[盘点数],盘点数[货号],货号))</f>
        <v/>
      </c>
      <c r="H526" s="29" t="str">
        <f>IFERROR(账面数[[#This Row],[盘点数]]-账面数[[#This Row],[账面数]],"")</f>
        <v/>
      </c>
      <c r="I526" s="29"/>
      <c r="J526" s="29" t="str">
        <f>IFERROR(账面数[[#This Row],[相差数]]*账面数[[#This Row],[单价]],"")</f>
        <v/>
      </c>
      <c r="K526" s="29"/>
      <c r="L526" s="29" t="str">
        <f>IF(C526="","",IF(COUNTIF(C$7:C526,C526)&gt;1,"重复，请删除","正常"))</f>
        <v/>
      </c>
    </row>
    <row r="527" customHeight="1" spans="3:12">
      <c r="C527" s="29"/>
      <c r="D527" s="29"/>
      <c r="E527" s="29"/>
      <c r="F527" s="29"/>
      <c r="G527" s="29" t="str">
        <f>IF(账面数[[#This Row],[货号]]="","",SUMIFS(盘点数[盘点数],盘点数[货号],货号))</f>
        <v/>
      </c>
      <c r="H527" s="29" t="str">
        <f>IFERROR(账面数[[#This Row],[盘点数]]-账面数[[#This Row],[账面数]],"")</f>
        <v/>
      </c>
      <c r="I527" s="29"/>
      <c r="J527" s="29" t="str">
        <f>IFERROR(账面数[[#This Row],[相差数]]*账面数[[#This Row],[单价]],"")</f>
        <v/>
      </c>
      <c r="K527" s="29"/>
      <c r="L527" s="29" t="str">
        <f>IF(C527="","",IF(COUNTIF(C$7:C527,C527)&gt;1,"重复，请删除","正常"))</f>
        <v/>
      </c>
    </row>
    <row r="528" customHeight="1" spans="3:12">
      <c r="C528" s="29"/>
      <c r="D528" s="29"/>
      <c r="E528" s="29"/>
      <c r="F528" s="29"/>
      <c r="G528" s="29" t="str">
        <f>IF(账面数[[#This Row],[货号]]="","",SUMIFS(盘点数[盘点数],盘点数[货号],货号))</f>
        <v/>
      </c>
      <c r="H528" s="29" t="str">
        <f>IFERROR(账面数[[#This Row],[盘点数]]-账面数[[#This Row],[账面数]],"")</f>
        <v/>
      </c>
      <c r="I528" s="29"/>
      <c r="J528" s="29" t="str">
        <f>IFERROR(账面数[[#This Row],[相差数]]*账面数[[#This Row],[单价]],"")</f>
        <v/>
      </c>
      <c r="K528" s="29"/>
      <c r="L528" s="29" t="str">
        <f>IF(C528="","",IF(COUNTIF(C$7:C528,C528)&gt;1,"重复，请删除","正常"))</f>
        <v/>
      </c>
    </row>
    <row r="529" customHeight="1" spans="3:12">
      <c r="C529" s="29"/>
      <c r="D529" s="29"/>
      <c r="E529" s="29"/>
      <c r="F529" s="29"/>
      <c r="G529" s="29" t="str">
        <f>IF(账面数[[#This Row],[货号]]="","",SUMIFS(盘点数[盘点数],盘点数[货号],货号))</f>
        <v/>
      </c>
      <c r="H529" s="29" t="str">
        <f>IFERROR(账面数[[#This Row],[盘点数]]-账面数[[#This Row],[账面数]],"")</f>
        <v/>
      </c>
      <c r="I529" s="29"/>
      <c r="J529" s="29" t="str">
        <f>IFERROR(账面数[[#This Row],[相差数]]*账面数[[#This Row],[单价]],"")</f>
        <v/>
      </c>
      <c r="K529" s="29"/>
      <c r="L529" s="29" t="str">
        <f>IF(C529="","",IF(COUNTIF(C$7:C529,C529)&gt;1,"重复，请删除","正常"))</f>
        <v/>
      </c>
    </row>
    <row r="530" customHeight="1" spans="3:12">
      <c r="C530" s="29"/>
      <c r="D530" s="29"/>
      <c r="E530" s="29"/>
      <c r="F530" s="29"/>
      <c r="G530" s="29" t="str">
        <f>IF(账面数[[#This Row],[货号]]="","",SUMIFS(盘点数[盘点数],盘点数[货号],货号))</f>
        <v/>
      </c>
      <c r="H530" s="29" t="str">
        <f>IFERROR(账面数[[#This Row],[盘点数]]-账面数[[#This Row],[账面数]],"")</f>
        <v/>
      </c>
      <c r="I530" s="29"/>
      <c r="J530" s="29" t="str">
        <f>IFERROR(账面数[[#This Row],[相差数]]*账面数[[#This Row],[单价]],"")</f>
        <v/>
      </c>
      <c r="K530" s="29"/>
      <c r="L530" s="29" t="str">
        <f>IF(C530="","",IF(COUNTIF(C$7:C530,C530)&gt;1,"重复，请删除","正常"))</f>
        <v/>
      </c>
    </row>
    <row r="531" customHeight="1" spans="3:12">
      <c r="C531" s="29"/>
      <c r="D531" s="29"/>
      <c r="E531" s="29"/>
      <c r="F531" s="29"/>
      <c r="G531" s="29" t="str">
        <f>IF(账面数[[#This Row],[货号]]="","",SUMIFS(盘点数[盘点数],盘点数[货号],货号))</f>
        <v/>
      </c>
      <c r="H531" s="29" t="str">
        <f>IFERROR(账面数[[#This Row],[盘点数]]-账面数[[#This Row],[账面数]],"")</f>
        <v/>
      </c>
      <c r="I531" s="29"/>
      <c r="J531" s="29" t="str">
        <f>IFERROR(账面数[[#This Row],[相差数]]*账面数[[#This Row],[单价]],"")</f>
        <v/>
      </c>
      <c r="K531" s="29"/>
      <c r="L531" s="29" t="str">
        <f>IF(C531="","",IF(COUNTIF(C$7:C531,C531)&gt;1,"重复，请删除","正常"))</f>
        <v/>
      </c>
    </row>
    <row r="532" customHeight="1" spans="3:12">
      <c r="C532" s="29"/>
      <c r="D532" s="29"/>
      <c r="E532" s="29"/>
      <c r="F532" s="29"/>
      <c r="G532" s="29" t="str">
        <f>IF(账面数[[#This Row],[货号]]="","",SUMIFS(盘点数[盘点数],盘点数[货号],货号))</f>
        <v/>
      </c>
      <c r="H532" s="29" t="str">
        <f>IFERROR(账面数[[#This Row],[盘点数]]-账面数[[#This Row],[账面数]],"")</f>
        <v/>
      </c>
      <c r="I532" s="29"/>
      <c r="J532" s="29" t="str">
        <f>IFERROR(账面数[[#This Row],[相差数]]*账面数[[#This Row],[单价]],"")</f>
        <v/>
      </c>
      <c r="K532" s="29"/>
      <c r="L532" s="29" t="str">
        <f>IF(C532="","",IF(COUNTIF(C$7:C532,C532)&gt;1,"重复，请删除","正常"))</f>
        <v/>
      </c>
    </row>
    <row r="533" customHeight="1" spans="3:12">
      <c r="C533" s="29"/>
      <c r="D533" s="29"/>
      <c r="E533" s="29"/>
      <c r="F533" s="29"/>
      <c r="G533" s="29" t="str">
        <f>IF(账面数[[#This Row],[货号]]="","",SUMIFS(盘点数[盘点数],盘点数[货号],货号))</f>
        <v/>
      </c>
      <c r="H533" s="29" t="str">
        <f>IFERROR(账面数[[#This Row],[盘点数]]-账面数[[#This Row],[账面数]],"")</f>
        <v/>
      </c>
      <c r="I533" s="29"/>
      <c r="J533" s="29" t="str">
        <f>IFERROR(账面数[[#This Row],[相差数]]*账面数[[#This Row],[单价]],"")</f>
        <v/>
      </c>
      <c r="K533" s="29"/>
      <c r="L533" s="29" t="str">
        <f>IF(C533="","",IF(COUNTIF(C$7:C533,C533)&gt;1,"重复，请删除","正常"))</f>
        <v/>
      </c>
    </row>
    <row r="534" customHeight="1" spans="3:12">
      <c r="C534" s="29"/>
      <c r="D534" s="29"/>
      <c r="E534" s="29"/>
      <c r="F534" s="29"/>
      <c r="G534" s="29" t="str">
        <f>IF(账面数[[#This Row],[货号]]="","",SUMIFS(盘点数[盘点数],盘点数[货号],货号))</f>
        <v/>
      </c>
      <c r="H534" s="29" t="str">
        <f>IFERROR(账面数[[#This Row],[盘点数]]-账面数[[#This Row],[账面数]],"")</f>
        <v/>
      </c>
      <c r="I534" s="29"/>
      <c r="J534" s="29" t="str">
        <f>IFERROR(账面数[[#This Row],[相差数]]*账面数[[#This Row],[单价]],"")</f>
        <v/>
      </c>
      <c r="K534" s="29"/>
      <c r="L534" s="29" t="str">
        <f>IF(C534="","",IF(COUNTIF(C$7:C534,C534)&gt;1,"重复，请删除","正常"))</f>
        <v/>
      </c>
    </row>
    <row r="535" customHeight="1" spans="3:12">
      <c r="C535" s="29"/>
      <c r="D535" s="29"/>
      <c r="E535" s="29"/>
      <c r="F535" s="29"/>
      <c r="G535" s="29" t="str">
        <f>IF(账面数[[#This Row],[货号]]="","",SUMIFS(盘点数[盘点数],盘点数[货号],货号))</f>
        <v/>
      </c>
      <c r="H535" s="29" t="str">
        <f>IFERROR(账面数[[#This Row],[盘点数]]-账面数[[#This Row],[账面数]],"")</f>
        <v/>
      </c>
      <c r="I535" s="29"/>
      <c r="J535" s="29" t="str">
        <f>IFERROR(账面数[[#This Row],[相差数]]*账面数[[#This Row],[单价]],"")</f>
        <v/>
      </c>
      <c r="K535" s="29"/>
      <c r="L535" s="29" t="str">
        <f>IF(C535="","",IF(COUNTIF(C$7:C535,C535)&gt;1,"重复，请删除","正常"))</f>
        <v/>
      </c>
    </row>
    <row r="536" customHeight="1" spans="3:12">
      <c r="C536" s="29"/>
      <c r="D536" s="29"/>
      <c r="E536" s="29"/>
      <c r="F536" s="29"/>
      <c r="G536" s="29" t="str">
        <f>IF(账面数[[#This Row],[货号]]="","",SUMIFS(盘点数[盘点数],盘点数[货号],货号))</f>
        <v/>
      </c>
      <c r="H536" s="29" t="str">
        <f>IFERROR(账面数[[#This Row],[盘点数]]-账面数[[#This Row],[账面数]],"")</f>
        <v/>
      </c>
      <c r="I536" s="29"/>
      <c r="J536" s="29" t="str">
        <f>IFERROR(账面数[[#This Row],[相差数]]*账面数[[#This Row],[单价]],"")</f>
        <v/>
      </c>
      <c r="K536" s="29"/>
      <c r="L536" s="29" t="str">
        <f>IF(C536="","",IF(COUNTIF(C$7:C536,C536)&gt;1,"重复，请删除","正常"))</f>
        <v/>
      </c>
    </row>
    <row r="537" customHeight="1" spans="3:12">
      <c r="C537" s="29"/>
      <c r="D537" s="29"/>
      <c r="E537" s="29"/>
      <c r="F537" s="29"/>
      <c r="G537" s="29" t="str">
        <f>IF(账面数[[#This Row],[货号]]="","",SUMIFS(盘点数[盘点数],盘点数[货号],货号))</f>
        <v/>
      </c>
      <c r="H537" s="29" t="str">
        <f>IFERROR(账面数[[#This Row],[盘点数]]-账面数[[#This Row],[账面数]],"")</f>
        <v/>
      </c>
      <c r="I537" s="29"/>
      <c r="J537" s="29" t="str">
        <f>IFERROR(账面数[[#This Row],[相差数]]*账面数[[#This Row],[单价]],"")</f>
        <v/>
      </c>
      <c r="K537" s="29"/>
      <c r="L537" s="29" t="str">
        <f>IF(C537="","",IF(COUNTIF(C$7:C537,C537)&gt;1,"重复，请删除","正常"))</f>
        <v/>
      </c>
    </row>
    <row r="538" customHeight="1" spans="3:12">
      <c r="C538" s="29"/>
      <c r="D538" s="29"/>
      <c r="E538" s="29"/>
      <c r="F538" s="29"/>
      <c r="G538" s="29" t="str">
        <f>IF(账面数[[#This Row],[货号]]="","",SUMIFS(盘点数[盘点数],盘点数[货号],货号))</f>
        <v/>
      </c>
      <c r="H538" s="29" t="str">
        <f>IFERROR(账面数[[#This Row],[盘点数]]-账面数[[#This Row],[账面数]],"")</f>
        <v/>
      </c>
      <c r="I538" s="29"/>
      <c r="J538" s="29" t="str">
        <f>IFERROR(账面数[[#This Row],[相差数]]*账面数[[#This Row],[单价]],"")</f>
        <v/>
      </c>
      <c r="K538" s="29"/>
      <c r="L538" s="29" t="str">
        <f>IF(C538="","",IF(COUNTIF(C$7:C538,C538)&gt;1,"重复，请删除","正常"))</f>
        <v/>
      </c>
    </row>
    <row r="539" customHeight="1" spans="3:12">
      <c r="C539" s="29"/>
      <c r="D539" s="29"/>
      <c r="E539" s="29"/>
      <c r="F539" s="29"/>
      <c r="G539" s="29" t="str">
        <f>IF(账面数[[#This Row],[货号]]="","",SUMIFS(盘点数[盘点数],盘点数[货号],货号))</f>
        <v/>
      </c>
      <c r="H539" s="29" t="str">
        <f>IFERROR(账面数[[#This Row],[盘点数]]-账面数[[#This Row],[账面数]],"")</f>
        <v/>
      </c>
      <c r="I539" s="29"/>
      <c r="J539" s="29" t="str">
        <f>IFERROR(账面数[[#This Row],[相差数]]*账面数[[#This Row],[单价]],"")</f>
        <v/>
      </c>
      <c r="K539" s="29"/>
      <c r="L539" s="29" t="str">
        <f>IF(C539="","",IF(COUNTIF(C$7:C539,C539)&gt;1,"重复，请删除","正常"))</f>
        <v/>
      </c>
    </row>
    <row r="540" customHeight="1" spans="3:12">
      <c r="C540" s="29"/>
      <c r="D540" s="29"/>
      <c r="E540" s="29"/>
      <c r="F540" s="29"/>
      <c r="G540" s="29" t="str">
        <f>IF(账面数[[#This Row],[货号]]="","",SUMIFS(盘点数[盘点数],盘点数[货号],货号))</f>
        <v/>
      </c>
      <c r="H540" s="29" t="str">
        <f>IFERROR(账面数[[#This Row],[盘点数]]-账面数[[#This Row],[账面数]],"")</f>
        <v/>
      </c>
      <c r="I540" s="29"/>
      <c r="J540" s="29" t="str">
        <f>IFERROR(账面数[[#This Row],[相差数]]*账面数[[#This Row],[单价]],"")</f>
        <v/>
      </c>
      <c r="K540" s="29"/>
      <c r="L540" s="29" t="str">
        <f>IF(C540="","",IF(COUNTIF(C$7:C540,C540)&gt;1,"重复，请删除","正常"))</f>
        <v/>
      </c>
    </row>
    <row r="541" customHeight="1" spans="3:12">
      <c r="C541" s="29"/>
      <c r="D541" s="29"/>
      <c r="E541" s="29"/>
      <c r="F541" s="29"/>
      <c r="G541" s="29" t="str">
        <f>IF(账面数[[#This Row],[货号]]="","",SUMIFS(盘点数[盘点数],盘点数[货号],货号))</f>
        <v/>
      </c>
      <c r="H541" s="29" t="str">
        <f>IFERROR(账面数[[#This Row],[盘点数]]-账面数[[#This Row],[账面数]],"")</f>
        <v/>
      </c>
      <c r="I541" s="29"/>
      <c r="J541" s="29" t="str">
        <f>IFERROR(账面数[[#This Row],[相差数]]*账面数[[#This Row],[单价]],"")</f>
        <v/>
      </c>
      <c r="K541" s="29"/>
      <c r="L541" s="29" t="str">
        <f>IF(C541="","",IF(COUNTIF(C$7:C541,C541)&gt;1,"重复，请删除","正常"))</f>
        <v/>
      </c>
    </row>
    <row r="542" customHeight="1" spans="3:12">
      <c r="C542" s="29"/>
      <c r="D542" s="29"/>
      <c r="E542" s="29"/>
      <c r="F542" s="29"/>
      <c r="G542" s="29" t="str">
        <f>IF(账面数[[#This Row],[货号]]="","",SUMIFS(盘点数[盘点数],盘点数[货号],货号))</f>
        <v/>
      </c>
      <c r="H542" s="29" t="str">
        <f>IFERROR(账面数[[#This Row],[盘点数]]-账面数[[#This Row],[账面数]],"")</f>
        <v/>
      </c>
      <c r="I542" s="29"/>
      <c r="J542" s="29" t="str">
        <f>IFERROR(账面数[[#This Row],[相差数]]*账面数[[#This Row],[单价]],"")</f>
        <v/>
      </c>
      <c r="K542" s="29"/>
      <c r="L542" s="29" t="str">
        <f>IF(C542="","",IF(COUNTIF(C$7:C542,C542)&gt;1,"重复，请删除","正常"))</f>
        <v/>
      </c>
    </row>
    <row r="543" customHeight="1" spans="3:12">
      <c r="C543" s="29"/>
      <c r="D543" s="29"/>
      <c r="E543" s="29"/>
      <c r="F543" s="29"/>
      <c r="G543" s="29" t="str">
        <f>IF(账面数[[#This Row],[货号]]="","",SUMIFS(盘点数[盘点数],盘点数[货号],货号))</f>
        <v/>
      </c>
      <c r="H543" s="29" t="str">
        <f>IFERROR(账面数[[#This Row],[盘点数]]-账面数[[#This Row],[账面数]],"")</f>
        <v/>
      </c>
      <c r="I543" s="29"/>
      <c r="J543" s="29" t="str">
        <f>IFERROR(账面数[[#This Row],[相差数]]*账面数[[#This Row],[单价]],"")</f>
        <v/>
      </c>
      <c r="K543" s="29"/>
      <c r="L543" s="29" t="str">
        <f>IF(C543="","",IF(COUNTIF(C$7:C543,C543)&gt;1,"重复，请删除","正常"))</f>
        <v/>
      </c>
    </row>
    <row r="544" customHeight="1" spans="3:12">
      <c r="C544" s="29"/>
      <c r="D544" s="29"/>
      <c r="E544" s="29"/>
      <c r="F544" s="29"/>
      <c r="G544" s="29" t="str">
        <f>IF(账面数[[#This Row],[货号]]="","",SUMIFS(盘点数[盘点数],盘点数[货号],货号))</f>
        <v/>
      </c>
      <c r="H544" s="29" t="str">
        <f>IFERROR(账面数[[#This Row],[盘点数]]-账面数[[#This Row],[账面数]],"")</f>
        <v/>
      </c>
      <c r="I544" s="29"/>
      <c r="J544" s="29" t="str">
        <f>IFERROR(账面数[[#This Row],[相差数]]*账面数[[#This Row],[单价]],"")</f>
        <v/>
      </c>
      <c r="K544" s="29"/>
      <c r="L544" s="29" t="str">
        <f>IF(C544="","",IF(COUNTIF(C$7:C544,C544)&gt;1,"重复，请删除","正常"))</f>
        <v/>
      </c>
    </row>
    <row r="545" customHeight="1" spans="3:12">
      <c r="C545" s="29"/>
      <c r="D545" s="29"/>
      <c r="E545" s="29"/>
      <c r="F545" s="29"/>
      <c r="G545" s="29" t="str">
        <f>IF(账面数[[#This Row],[货号]]="","",SUMIFS(盘点数[盘点数],盘点数[货号],货号))</f>
        <v/>
      </c>
      <c r="H545" s="29" t="str">
        <f>IFERROR(账面数[[#This Row],[盘点数]]-账面数[[#This Row],[账面数]],"")</f>
        <v/>
      </c>
      <c r="I545" s="29"/>
      <c r="J545" s="29" t="str">
        <f>IFERROR(账面数[[#This Row],[相差数]]*账面数[[#This Row],[单价]],"")</f>
        <v/>
      </c>
      <c r="K545" s="29"/>
      <c r="L545" s="29" t="str">
        <f>IF(C545="","",IF(COUNTIF(C$7:C545,C545)&gt;1,"重复，请删除","正常"))</f>
        <v/>
      </c>
    </row>
    <row r="546" customHeight="1" spans="3:12">
      <c r="C546" s="29"/>
      <c r="D546" s="29"/>
      <c r="E546" s="29"/>
      <c r="F546" s="29"/>
      <c r="G546" s="29" t="str">
        <f>IF(账面数[[#This Row],[货号]]="","",SUMIFS(盘点数[盘点数],盘点数[货号],货号))</f>
        <v/>
      </c>
      <c r="H546" s="29" t="str">
        <f>IFERROR(账面数[[#This Row],[盘点数]]-账面数[[#This Row],[账面数]],"")</f>
        <v/>
      </c>
      <c r="I546" s="29"/>
      <c r="J546" s="29" t="str">
        <f>IFERROR(账面数[[#This Row],[相差数]]*账面数[[#This Row],[单价]],"")</f>
        <v/>
      </c>
      <c r="K546" s="29"/>
      <c r="L546" s="29" t="str">
        <f>IF(C546="","",IF(COUNTIF(C$7:C546,C546)&gt;1,"重复，请删除","正常"))</f>
        <v/>
      </c>
    </row>
    <row r="547" customHeight="1" spans="3:12">
      <c r="C547" s="29"/>
      <c r="D547" s="29"/>
      <c r="E547" s="29"/>
      <c r="F547" s="29"/>
      <c r="G547" s="29" t="str">
        <f>IF(账面数[[#This Row],[货号]]="","",SUMIFS(盘点数[盘点数],盘点数[货号],货号))</f>
        <v/>
      </c>
      <c r="H547" s="29" t="str">
        <f>IFERROR(账面数[[#This Row],[盘点数]]-账面数[[#This Row],[账面数]],"")</f>
        <v/>
      </c>
      <c r="I547" s="29"/>
      <c r="J547" s="29" t="str">
        <f>IFERROR(账面数[[#This Row],[相差数]]*账面数[[#This Row],[单价]],"")</f>
        <v/>
      </c>
      <c r="K547" s="29"/>
      <c r="L547" s="29" t="str">
        <f>IF(C547="","",IF(COUNTIF(C$7:C547,C547)&gt;1,"重复，请删除","正常"))</f>
        <v/>
      </c>
    </row>
    <row r="548" customHeight="1" spans="3:12">
      <c r="C548" s="29"/>
      <c r="D548" s="29"/>
      <c r="E548" s="29"/>
      <c r="F548" s="29"/>
      <c r="G548" s="29" t="str">
        <f>IF(账面数[[#This Row],[货号]]="","",SUMIFS(盘点数[盘点数],盘点数[货号],货号))</f>
        <v/>
      </c>
      <c r="H548" s="29" t="str">
        <f>IFERROR(账面数[[#This Row],[盘点数]]-账面数[[#This Row],[账面数]],"")</f>
        <v/>
      </c>
      <c r="I548" s="29"/>
      <c r="J548" s="29" t="str">
        <f>IFERROR(账面数[[#This Row],[相差数]]*账面数[[#This Row],[单价]],"")</f>
        <v/>
      </c>
      <c r="K548" s="29"/>
      <c r="L548" s="29" t="str">
        <f>IF(C548="","",IF(COUNTIF(C$7:C548,C548)&gt;1,"重复，请删除","正常"))</f>
        <v/>
      </c>
    </row>
    <row r="549" customHeight="1" spans="3:12">
      <c r="C549" s="29"/>
      <c r="D549" s="29"/>
      <c r="E549" s="29"/>
      <c r="F549" s="29"/>
      <c r="G549" s="29" t="str">
        <f>IF(账面数[[#This Row],[货号]]="","",SUMIFS(盘点数[盘点数],盘点数[货号],货号))</f>
        <v/>
      </c>
      <c r="H549" s="29" t="str">
        <f>IFERROR(账面数[[#This Row],[盘点数]]-账面数[[#This Row],[账面数]],"")</f>
        <v/>
      </c>
      <c r="I549" s="29"/>
      <c r="J549" s="29" t="str">
        <f>IFERROR(账面数[[#This Row],[相差数]]*账面数[[#This Row],[单价]],"")</f>
        <v/>
      </c>
      <c r="K549" s="29"/>
      <c r="L549" s="29" t="str">
        <f>IF(C549="","",IF(COUNTIF(C$7:C549,C549)&gt;1,"重复，请删除","正常"))</f>
        <v/>
      </c>
    </row>
    <row r="550" customHeight="1" spans="3:12">
      <c r="C550" s="29"/>
      <c r="D550" s="29"/>
      <c r="E550" s="29"/>
      <c r="F550" s="29"/>
      <c r="G550" s="29" t="str">
        <f>IF(账面数[[#This Row],[货号]]="","",SUMIFS(盘点数[盘点数],盘点数[货号],货号))</f>
        <v/>
      </c>
      <c r="H550" s="29" t="str">
        <f>IFERROR(账面数[[#This Row],[盘点数]]-账面数[[#This Row],[账面数]],"")</f>
        <v/>
      </c>
      <c r="I550" s="29"/>
      <c r="J550" s="29" t="str">
        <f>IFERROR(账面数[[#This Row],[相差数]]*账面数[[#This Row],[单价]],"")</f>
        <v/>
      </c>
      <c r="K550" s="29"/>
      <c r="L550" s="29" t="str">
        <f>IF(C550="","",IF(COUNTIF(C$7:C550,C550)&gt;1,"重复，请删除","正常"))</f>
        <v/>
      </c>
    </row>
    <row r="551" customHeight="1" spans="3:12">
      <c r="C551" s="29"/>
      <c r="D551" s="29"/>
      <c r="E551" s="29"/>
      <c r="F551" s="29"/>
      <c r="G551" s="29" t="str">
        <f>IF(账面数[[#This Row],[货号]]="","",SUMIFS(盘点数[盘点数],盘点数[货号],货号))</f>
        <v/>
      </c>
      <c r="H551" s="29" t="str">
        <f>IFERROR(账面数[[#This Row],[盘点数]]-账面数[[#This Row],[账面数]],"")</f>
        <v/>
      </c>
      <c r="I551" s="29"/>
      <c r="J551" s="29" t="str">
        <f>IFERROR(账面数[[#This Row],[相差数]]*账面数[[#This Row],[单价]],"")</f>
        <v/>
      </c>
      <c r="K551" s="29"/>
      <c r="L551" s="29" t="str">
        <f>IF(C551="","",IF(COUNTIF(C$7:C551,C551)&gt;1,"重复，请删除","正常"))</f>
        <v/>
      </c>
    </row>
    <row r="552" customHeight="1" spans="3:12">
      <c r="C552" s="29"/>
      <c r="D552" s="29"/>
      <c r="E552" s="29"/>
      <c r="F552" s="29"/>
      <c r="G552" s="29" t="str">
        <f>IF(账面数[[#This Row],[货号]]="","",SUMIFS(盘点数[盘点数],盘点数[货号],货号))</f>
        <v/>
      </c>
      <c r="H552" s="29" t="str">
        <f>IFERROR(账面数[[#This Row],[盘点数]]-账面数[[#This Row],[账面数]],"")</f>
        <v/>
      </c>
      <c r="I552" s="29"/>
      <c r="J552" s="29" t="str">
        <f>IFERROR(账面数[[#This Row],[相差数]]*账面数[[#This Row],[单价]],"")</f>
        <v/>
      </c>
      <c r="K552" s="29"/>
      <c r="L552" s="29" t="str">
        <f>IF(C552="","",IF(COUNTIF(C$7:C552,C552)&gt;1,"重复，请删除","正常"))</f>
        <v/>
      </c>
    </row>
    <row r="553" customHeight="1" spans="3:12">
      <c r="C553" s="29"/>
      <c r="D553" s="29"/>
      <c r="E553" s="29"/>
      <c r="F553" s="29"/>
      <c r="G553" s="29" t="str">
        <f>IF(账面数[[#This Row],[货号]]="","",SUMIFS(盘点数[盘点数],盘点数[货号],货号))</f>
        <v/>
      </c>
      <c r="H553" s="29" t="str">
        <f>IFERROR(账面数[[#This Row],[盘点数]]-账面数[[#This Row],[账面数]],"")</f>
        <v/>
      </c>
      <c r="I553" s="29"/>
      <c r="J553" s="29" t="str">
        <f>IFERROR(账面数[[#This Row],[相差数]]*账面数[[#This Row],[单价]],"")</f>
        <v/>
      </c>
      <c r="K553" s="29"/>
      <c r="L553" s="29" t="str">
        <f>IF(C553="","",IF(COUNTIF(C$7:C553,C553)&gt;1,"重复，请删除","正常"))</f>
        <v/>
      </c>
    </row>
    <row r="554" customHeight="1" spans="3:12">
      <c r="C554" s="29"/>
      <c r="D554" s="29"/>
      <c r="E554" s="29"/>
      <c r="F554" s="29"/>
      <c r="G554" s="29" t="str">
        <f>IF(账面数[[#This Row],[货号]]="","",SUMIFS(盘点数[盘点数],盘点数[货号],货号))</f>
        <v/>
      </c>
      <c r="H554" s="29" t="str">
        <f>IFERROR(账面数[[#This Row],[盘点数]]-账面数[[#This Row],[账面数]],"")</f>
        <v/>
      </c>
      <c r="I554" s="29"/>
      <c r="J554" s="29" t="str">
        <f>IFERROR(账面数[[#This Row],[相差数]]*账面数[[#This Row],[单价]],"")</f>
        <v/>
      </c>
      <c r="K554" s="29"/>
      <c r="L554" s="29" t="str">
        <f>IF(C554="","",IF(COUNTIF(C$7:C554,C554)&gt;1,"重复，请删除","正常"))</f>
        <v/>
      </c>
    </row>
    <row r="555" customHeight="1" spans="3:12">
      <c r="C555" s="29"/>
      <c r="D555" s="29"/>
      <c r="E555" s="29"/>
      <c r="F555" s="29"/>
      <c r="G555" s="29" t="str">
        <f>IF(账面数[[#This Row],[货号]]="","",SUMIFS(盘点数[盘点数],盘点数[货号],货号))</f>
        <v/>
      </c>
      <c r="H555" s="29" t="str">
        <f>IFERROR(账面数[[#This Row],[盘点数]]-账面数[[#This Row],[账面数]],"")</f>
        <v/>
      </c>
      <c r="I555" s="29"/>
      <c r="J555" s="29" t="str">
        <f>IFERROR(账面数[[#This Row],[相差数]]*账面数[[#This Row],[单价]],"")</f>
        <v/>
      </c>
      <c r="K555" s="29"/>
      <c r="L555" s="29" t="str">
        <f>IF(C555="","",IF(COUNTIF(C$7:C555,C555)&gt;1,"重复，请删除","正常"))</f>
        <v/>
      </c>
    </row>
    <row r="556" customHeight="1" spans="3:12">
      <c r="C556" s="29"/>
      <c r="D556" s="29"/>
      <c r="E556" s="29"/>
      <c r="F556" s="29"/>
      <c r="G556" s="29" t="str">
        <f>IF(账面数[[#This Row],[货号]]="","",SUMIFS(盘点数[盘点数],盘点数[货号],货号))</f>
        <v/>
      </c>
      <c r="H556" s="29" t="str">
        <f>IFERROR(账面数[[#This Row],[盘点数]]-账面数[[#This Row],[账面数]],"")</f>
        <v/>
      </c>
      <c r="I556" s="29"/>
      <c r="J556" s="29" t="str">
        <f>IFERROR(账面数[[#This Row],[相差数]]*账面数[[#This Row],[单价]],"")</f>
        <v/>
      </c>
      <c r="K556" s="29"/>
      <c r="L556" s="29" t="str">
        <f>IF(C556="","",IF(COUNTIF(C$7:C556,C556)&gt;1,"重复，请删除","正常"))</f>
        <v/>
      </c>
    </row>
    <row r="557" customHeight="1" spans="3:12">
      <c r="C557" s="29"/>
      <c r="D557" s="29"/>
      <c r="E557" s="29"/>
      <c r="F557" s="29"/>
      <c r="G557" s="29" t="str">
        <f>IF(账面数[[#This Row],[货号]]="","",SUMIFS(盘点数[盘点数],盘点数[货号],货号))</f>
        <v/>
      </c>
      <c r="H557" s="29" t="str">
        <f>IFERROR(账面数[[#This Row],[盘点数]]-账面数[[#This Row],[账面数]],"")</f>
        <v/>
      </c>
      <c r="I557" s="29"/>
      <c r="J557" s="29" t="str">
        <f>IFERROR(账面数[[#This Row],[相差数]]*账面数[[#This Row],[单价]],"")</f>
        <v/>
      </c>
      <c r="K557" s="29"/>
      <c r="L557" s="29" t="str">
        <f>IF(C557="","",IF(COUNTIF(C$7:C557,C557)&gt;1,"重复，请删除","正常"))</f>
        <v/>
      </c>
    </row>
    <row r="558" customHeight="1" spans="3:12">
      <c r="C558" s="29"/>
      <c r="D558" s="29"/>
      <c r="E558" s="29"/>
      <c r="F558" s="29"/>
      <c r="G558" s="29" t="str">
        <f>IF(账面数[[#This Row],[货号]]="","",SUMIFS(盘点数[盘点数],盘点数[货号],货号))</f>
        <v/>
      </c>
      <c r="H558" s="29" t="str">
        <f>IFERROR(账面数[[#This Row],[盘点数]]-账面数[[#This Row],[账面数]],"")</f>
        <v/>
      </c>
      <c r="I558" s="29"/>
      <c r="J558" s="29" t="str">
        <f>IFERROR(账面数[[#This Row],[相差数]]*账面数[[#This Row],[单价]],"")</f>
        <v/>
      </c>
      <c r="K558" s="29"/>
      <c r="L558" s="29" t="str">
        <f>IF(C558="","",IF(COUNTIF(C$7:C558,C558)&gt;1,"重复，请删除","正常"))</f>
        <v/>
      </c>
    </row>
    <row r="559" customHeight="1" spans="3:12">
      <c r="C559" s="29"/>
      <c r="D559" s="29"/>
      <c r="E559" s="29"/>
      <c r="F559" s="29"/>
      <c r="G559" s="29" t="str">
        <f>IF(账面数[[#This Row],[货号]]="","",SUMIFS(盘点数[盘点数],盘点数[货号],货号))</f>
        <v/>
      </c>
      <c r="H559" s="29" t="str">
        <f>IFERROR(账面数[[#This Row],[盘点数]]-账面数[[#This Row],[账面数]],"")</f>
        <v/>
      </c>
      <c r="I559" s="29"/>
      <c r="J559" s="29" t="str">
        <f>IFERROR(账面数[[#This Row],[相差数]]*账面数[[#This Row],[单价]],"")</f>
        <v/>
      </c>
      <c r="K559" s="29"/>
      <c r="L559" s="29" t="str">
        <f>IF(C559="","",IF(COUNTIF(C$7:C559,C559)&gt;1,"重复，请删除","正常"))</f>
        <v/>
      </c>
    </row>
    <row r="560" customHeight="1" spans="3:12">
      <c r="C560" s="29"/>
      <c r="D560" s="29"/>
      <c r="E560" s="29"/>
      <c r="F560" s="29"/>
      <c r="G560" s="29" t="str">
        <f>IF(账面数[[#This Row],[货号]]="","",SUMIFS(盘点数[盘点数],盘点数[货号],货号))</f>
        <v/>
      </c>
      <c r="H560" s="29" t="str">
        <f>IFERROR(账面数[[#This Row],[盘点数]]-账面数[[#This Row],[账面数]],"")</f>
        <v/>
      </c>
      <c r="I560" s="29"/>
      <c r="J560" s="29" t="str">
        <f>IFERROR(账面数[[#This Row],[相差数]]*账面数[[#This Row],[单价]],"")</f>
        <v/>
      </c>
      <c r="K560" s="29"/>
      <c r="L560" s="29" t="str">
        <f>IF(C560="","",IF(COUNTIF(C$7:C560,C560)&gt;1,"重复，请删除","正常"))</f>
        <v/>
      </c>
    </row>
    <row r="561" customHeight="1" spans="3:12">
      <c r="C561" s="29"/>
      <c r="D561" s="29"/>
      <c r="E561" s="29"/>
      <c r="F561" s="29"/>
      <c r="G561" s="29" t="str">
        <f>IF(账面数[[#This Row],[货号]]="","",SUMIFS(盘点数[盘点数],盘点数[货号],货号))</f>
        <v/>
      </c>
      <c r="H561" s="29" t="str">
        <f>IFERROR(账面数[[#This Row],[盘点数]]-账面数[[#This Row],[账面数]],"")</f>
        <v/>
      </c>
      <c r="I561" s="29"/>
      <c r="J561" s="29" t="str">
        <f>IFERROR(账面数[[#This Row],[相差数]]*账面数[[#This Row],[单价]],"")</f>
        <v/>
      </c>
      <c r="K561" s="29"/>
      <c r="L561" s="29" t="str">
        <f>IF(C561="","",IF(COUNTIF(C$7:C561,C561)&gt;1,"重复，请删除","正常"))</f>
        <v/>
      </c>
    </row>
    <row r="562" customHeight="1" spans="3:12">
      <c r="C562" s="29"/>
      <c r="D562" s="29"/>
      <c r="E562" s="29"/>
      <c r="F562" s="29"/>
      <c r="G562" s="29" t="str">
        <f>IF(账面数[[#This Row],[货号]]="","",SUMIFS(盘点数[盘点数],盘点数[货号],货号))</f>
        <v/>
      </c>
      <c r="H562" s="29" t="str">
        <f>IFERROR(账面数[[#This Row],[盘点数]]-账面数[[#This Row],[账面数]],"")</f>
        <v/>
      </c>
      <c r="I562" s="29"/>
      <c r="J562" s="29" t="str">
        <f>IFERROR(账面数[[#This Row],[相差数]]*账面数[[#This Row],[单价]],"")</f>
        <v/>
      </c>
      <c r="K562" s="29"/>
      <c r="L562" s="29" t="str">
        <f>IF(C562="","",IF(COUNTIF(C$7:C562,C562)&gt;1,"重复，请删除","正常"))</f>
        <v/>
      </c>
    </row>
    <row r="563" customHeight="1" spans="3:12">
      <c r="C563" s="29"/>
      <c r="D563" s="29"/>
      <c r="E563" s="29"/>
      <c r="F563" s="29"/>
      <c r="G563" s="29" t="str">
        <f>IF(账面数[[#This Row],[货号]]="","",SUMIFS(盘点数[盘点数],盘点数[货号],货号))</f>
        <v/>
      </c>
      <c r="H563" s="29" t="str">
        <f>IFERROR(账面数[[#This Row],[盘点数]]-账面数[[#This Row],[账面数]],"")</f>
        <v/>
      </c>
      <c r="I563" s="29"/>
      <c r="J563" s="29" t="str">
        <f>IFERROR(账面数[[#This Row],[相差数]]*账面数[[#This Row],[单价]],"")</f>
        <v/>
      </c>
      <c r="K563" s="29"/>
      <c r="L563" s="29" t="str">
        <f>IF(C563="","",IF(COUNTIF(C$7:C563,C563)&gt;1,"重复，请删除","正常"))</f>
        <v/>
      </c>
    </row>
    <row r="564" customHeight="1" spans="3:12">
      <c r="C564" s="29"/>
      <c r="D564" s="29"/>
      <c r="E564" s="29"/>
      <c r="F564" s="29"/>
      <c r="G564" s="29" t="str">
        <f>IF(账面数[[#This Row],[货号]]="","",SUMIFS(盘点数[盘点数],盘点数[货号],货号))</f>
        <v/>
      </c>
      <c r="H564" s="29" t="str">
        <f>IFERROR(账面数[[#This Row],[盘点数]]-账面数[[#This Row],[账面数]],"")</f>
        <v/>
      </c>
      <c r="I564" s="29"/>
      <c r="J564" s="29" t="str">
        <f>IFERROR(账面数[[#This Row],[相差数]]*账面数[[#This Row],[单价]],"")</f>
        <v/>
      </c>
      <c r="K564" s="29"/>
      <c r="L564" s="29" t="str">
        <f>IF(C564="","",IF(COUNTIF(C$7:C564,C564)&gt;1,"重复，请删除","正常"))</f>
        <v/>
      </c>
    </row>
    <row r="565" customHeight="1" spans="3:12">
      <c r="C565" s="29"/>
      <c r="D565" s="29"/>
      <c r="E565" s="29"/>
      <c r="F565" s="29"/>
      <c r="G565" s="29" t="str">
        <f>IF(账面数[[#This Row],[货号]]="","",SUMIFS(盘点数[盘点数],盘点数[货号],货号))</f>
        <v/>
      </c>
      <c r="H565" s="29" t="str">
        <f>IFERROR(账面数[[#This Row],[盘点数]]-账面数[[#This Row],[账面数]],"")</f>
        <v/>
      </c>
      <c r="I565" s="29"/>
      <c r="J565" s="29" t="str">
        <f>IFERROR(账面数[[#This Row],[相差数]]*账面数[[#This Row],[单价]],"")</f>
        <v/>
      </c>
      <c r="K565" s="29"/>
      <c r="L565" s="29" t="str">
        <f>IF(C565="","",IF(COUNTIF(C$7:C565,C565)&gt;1,"重复，请删除","正常"))</f>
        <v/>
      </c>
    </row>
    <row r="566" customHeight="1" spans="3:12">
      <c r="C566" s="29"/>
      <c r="D566" s="29"/>
      <c r="E566" s="29"/>
      <c r="F566" s="29"/>
      <c r="G566" s="29" t="str">
        <f>IF(账面数[[#This Row],[货号]]="","",SUMIFS(盘点数[盘点数],盘点数[货号],货号))</f>
        <v/>
      </c>
      <c r="H566" s="29" t="str">
        <f>IFERROR(账面数[[#This Row],[盘点数]]-账面数[[#This Row],[账面数]],"")</f>
        <v/>
      </c>
      <c r="I566" s="29"/>
      <c r="J566" s="29" t="str">
        <f>IFERROR(账面数[[#This Row],[相差数]]*账面数[[#This Row],[单价]],"")</f>
        <v/>
      </c>
      <c r="K566" s="29"/>
      <c r="L566" s="29" t="str">
        <f>IF(C566="","",IF(COUNTIF(C$7:C566,C566)&gt;1,"重复，请删除","正常"))</f>
        <v/>
      </c>
    </row>
    <row r="567" customHeight="1" spans="3:12">
      <c r="C567" s="29"/>
      <c r="D567" s="29"/>
      <c r="E567" s="29"/>
      <c r="F567" s="29"/>
      <c r="G567" s="29" t="str">
        <f>IF(账面数[[#This Row],[货号]]="","",SUMIFS(盘点数[盘点数],盘点数[货号],货号))</f>
        <v/>
      </c>
      <c r="H567" s="29" t="str">
        <f>IFERROR(账面数[[#This Row],[盘点数]]-账面数[[#This Row],[账面数]],"")</f>
        <v/>
      </c>
      <c r="I567" s="29"/>
      <c r="J567" s="29" t="str">
        <f>IFERROR(账面数[[#This Row],[相差数]]*账面数[[#This Row],[单价]],"")</f>
        <v/>
      </c>
      <c r="K567" s="29"/>
      <c r="L567" s="29" t="str">
        <f>IF(C567="","",IF(COUNTIF(C$7:C567,C567)&gt;1,"重复，请删除","正常"))</f>
        <v/>
      </c>
    </row>
    <row r="568" customHeight="1" spans="3:12">
      <c r="C568" s="29"/>
      <c r="D568" s="29"/>
      <c r="E568" s="29"/>
      <c r="F568" s="29"/>
      <c r="G568" s="29" t="str">
        <f>IF(账面数[[#This Row],[货号]]="","",SUMIFS(盘点数[盘点数],盘点数[货号],货号))</f>
        <v/>
      </c>
      <c r="H568" s="29" t="str">
        <f>IFERROR(账面数[[#This Row],[盘点数]]-账面数[[#This Row],[账面数]],"")</f>
        <v/>
      </c>
      <c r="I568" s="29"/>
      <c r="J568" s="29" t="str">
        <f>IFERROR(账面数[[#This Row],[相差数]]*账面数[[#This Row],[单价]],"")</f>
        <v/>
      </c>
      <c r="K568" s="29"/>
      <c r="L568" s="29" t="str">
        <f>IF(C568="","",IF(COUNTIF(C$7:C568,C568)&gt;1,"重复，请删除","正常"))</f>
        <v/>
      </c>
    </row>
    <row r="569" customHeight="1" spans="3:12">
      <c r="C569" s="29"/>
      <c r="D569" s="29"/>
      <c r="E569" s="29"/>
      <c r="F569" s="29"/>
      <c r="G569" s="29" t="str">
        <f>IF(账面数[[#This Row],[货号]]="","",SUMIFS(盘点数[盘点数],盘点数[货号],货号))</f>
        <v/>
      </c>
      <c r="H569" s="29" t="str">
        <f>IFERROR(账面数[[#This Row],[盘点数]]-账面数[[#This Row],[账面数]],"")</f>
        <v/>
      </c>
      <c r="I569" s="29"/>
      <c r="J569" s="29" t="str">
        <f>IFERROR(账面数[[#This Row],[相差数]]*账面数[[#This Row],[单价]],"")</f>
        <v/>
      </c>
      <c r="K569" s="29"/>
      <c r="L569" s="29" t="str">
        <f>IF(C569="","",IF(COUNTIF(C$7:C569,C569)&gt;1,"重复，请删除","正常"))</f>
        <v/>
      </c>
    </row>
    <row r="570" customHeight="1" spans="3:12">
      <c r="C570" s="29"/>
      <c r="D570" s="29"/>
      <c r="E570" s="29"/>
      <c r="F570" s="29"/>
      <c r="G570" s="29" t="str">
        <f>IF(账面数[[#This Row],[货号]]="","",SUMIFS(盘点数[盘点数],盘点数[货号],货号))</f>
        <v/>
      </c>
      <c r="H570" s="29" t="str">
        <f>IFERROR(账面数[[#This Row],[盘点数]]-账面数[[#This Row],[账面数]],"")</f>
        <v/>
      </c>
      <c r="I570" s="29"/>
      <c r="J570" s="29" t="str">
        <f>IFERROR(账面数[[#This Row],[相差数]]*账面数[[#This Row],[单价]],"")</f>
        <v/>
      </c>
      <c r="K570" s="29"/>
      <c r="L570" s="29" t="str">
        <f>IF(C570="","",IF(COUNTIF(C$7:C570,C570)&gt;1,"重复，请删除","正常"))</f>
        <v/>
      </c>
    </row>
    <row r="571" customHeight="1" spans="3:12">
      <c r="C571" s="29"/>
      <c r="D571" s="29"/>
      <c r="E571" s="29"/>
      <c r="F571" s="29"/>
      <c r="G571" s="29" t="str">
        <f>IF(账面数[[#This Row],[货号]]="","",SUMIFS(盘点数[盘点数],盘点数[货号],货号))</f>
        <v/>
      </c>
      <c r="H571" s="29" t="str">
        <f>IFERROR(账面数[[#This Row],[盘点数]]-账面数[[#This Row],[账面数]],"")</f>
        <v/>
      </c>
      <c r="I571" s="29"/>
      <c r="J571" s="29" t="str">
        <f>IFERROR(账面数[[#This Row],[相差数]]*账面数[[#This Row],[单价]],"")</f>
        <v/>
      </c>
      <c r="K571" s="29"/>
      <c r="L571" s="29" t="str">
        <f>IF(C571="","",IF(COUNTIF(C$7:C571,C571)&gt;1,"重复，请删除","正常"))</f>
        <v/>
      </c>
    </row>
    <row r="572" customHeight="1" spans="3:12">
      <c r="C572" s="29"/>
      <c r="D572" s="29"/>
      <c r="E572" s="29"/>
      <c r="F572" s="29"/>
      <c r="G572" s="29" t="str">
        <f>IF(账面数[[#This Row],[货号]]="","",SUMIFS(盘点数[盘点数],盘点数[货号],货号))</f>
        <v/>
      </c>
      <c r="H572" s="29" t="str">
        <f>IFERROR(账面数[[#This Row],[盘点数]]-账面数[[#This Row],[账面数]],"")</f>
        <v/>
      </c>
      <c r="I572" s="29"/>
      <c r="J572" s="29" t="str">
        <f>IFERROR(账面数[[#This Row],[相差数]]*账面数[[#This Row],[单价]],"")</f>
        <v/>
      </c>
      <c r="K572" s="29"/>
      <c r="L572" s="29" t="str">
        <f>IF(C572="","",IF(COUNTIF(C$7:C572,C572)&gt;1,"重复，请删除","正常"))</f>
        <v/>
      </c>
    </row>
    <row r="573" customHeight="1" spans="3:12">
      <c r="C573" s="29"/>
      <c r="D573" s="29"/>
      <c r="E573" s="29"/>
      <c r="F573" s="29"/>
      <c r="G573" s="29" t="str">
        <f>IF(账面数[[#This Row],[货号]]="","",SUMIFS(盘点数[盘点数],盘点数[货号],货号))</f>
        <v/>
      </c>
      <c r="H573" s="29" t="str">
        <f>IFERROR(账面数[[#This Row],[盘点数]]-账面数[[#This Row],[账面数]],"")</f>
        <v/>
      </c>
      <c r="I573" s="29"/>
      <c r="J573" s="29" t="str">
        <f>IFERROR(账面数[[#This Row],[相差数]]*账面数[[#This Row],[单价]],"")</f>
        <v/>
      </c>
      <c r="K573" s="29"/>
      <c r="L573" s="29" t="str">
        <f>IF(C573="","",IF(COUNTIF(C$7:C573,C573)&gt;1,"重复，请删除","正常"))</f>
        <v/>
      </c>
    </row>
    <row r="574" customHeight="1" spans="3:12">
      <c r="C574" s="29"/>
      <c r="D574" s="29"/>
      <c r="E574" s="29"/>
      <c r="F574" s="29"/>
      <c r="G574" s="29" t="str">
        <f>IF(账面数[[#This Row],[货号]]="","",SUMIFS(盘点数[盘点数],盘点数[货号],货号))</f>
        <v/>
      </c>
      <c r="H574" s="29" t="str">
        <f>IFERROR(账面数[[#This Row],[盘点数]]-账面数[[#This Row],[账面数]],"")</f>
        <v/>
      </c>
      <c r="I574" s="29"/>
      <c r="J574" s="29" t="str">
        <f>IFERROR(账面数[[#This Row],[相差数]]*账面数[[#This Row],[单价]],"")</f>
        <v/>
      </c>
      <c r="K574" s="29"/>
      <c r="L574" s="29" t="str">
        <f>IF(C574="","",IF(COUNTIF(C$7:C574,C574)&gt;1,"重复，请删除","正常"))</f>
        <v/>
      </c>
    </row>
    <row r="575" customHeight="1" spans="3:12">
      <c r="C575" s="29"/>
      <c r="D575" s="29"/>
      <c r="E575" s="29"/>
      <c r="F575" s="29"/>
      <c r="G575" s="29" t="str">
        <f>IF(账面数[[#This Row],[货号]]="","",SUMIFS(盘点数[盘点数],盘点数[货号],货号))</f>
        <v/>
      </c>
      <c r="H575" s="29" t="str">
        <f>IFERROR(账面数[[#This Row],[盘点数]]-账面数[[#This Row],[账面数]],"")</f>
        <v/>
      </c>
      <c r="I575" s="29"/>
      <c r="J575" s="29" t="str">
        <f>IFERROR(账面数[[#This Row],[相差数]]*账面数[[#This Row],[单价]],"")</f>
        <v/>
      </c>
      <c r="K575" s="29"/>
      <c r="L575" s="29" t="str">
        <f>IF(C575="","",IF(COUNTIF(C$7:C575,C575)&gt;1,"重复，请删除","正常"))</f>
        <v/>
      </c>
    </row>
    <row r="576" customHeight="1" spans="3:12">
      <c r="C576" s="29"/>
      <c r="D576" s="29"/>
      <c r="E576" s="29"/>
      <c r="F576" s="29"/>
      <c r="G576" s="29" t="str">
        <f>IF(账面数[[#This Row],[货号]]="","",SUMIFS(盘点数[盘点数],盘点数[货号],货号))</f>
        <v/>
      </c>
      <c r="H576" s="29" t="str">
        <f>IFERROR(账面数[[#This Row],[盘点数]]-账面数[[#This Row],[账面数]],"")</f>
        <v/>
      </c>
      <c r="I576" s="29"/>
      <c r="J576" s="29" t="str">
        <f>IFERROR(账面数[[#This Row],[相差数]]*账面数[[#This Row],[单价]],"")</f>
        <v/>
      </c>
      <c r="K576" s="29"/>
      <c r="L576" s="29" t="str">
        <f>IF(C576="","",IF(COUNTIF(C$7:C576,C576)&gt;1,"重复，请删除","正常"))</f>
        <v/>
      </c>
    </row>
    <row r="577" customHeight="1" spans="3:12">
      <c r="C577" s="29"/>
      <c r="D577" s="29"/>
      <c r="E577" s="29"/>
      <c r="F577" s="29"/>
      <c r="G577" s="29" t="str">
        <f>IF(账面数[[#This Row],[货号]]="","",SUMIFS(盘点数[盘点数],盘点数[货号],货号))</f>
        <v/>
      </c>
      <c r="H577" s="29" t="str">
        <f>IFERROR(账面数[[#This Row],[盘点数]]-账面数[[#This Row],[账面数]],"")</f>
        <v/>
      </c>
      <c r="I577" s="29"/>
      <c r="J577" s="29" t="str">
        <f>IFERROR(账面数[[#This Row],[相差数]]*账面数[[#This Row],[单价]],"")</f>
        <v/>
      </c>
      <c r="K577" s="29"/>
      <c r="L577" s="29" t="str">
        <f>IF(C577="","",IF(COUNTIF(C$7:C577,C577)&gt;1,"重复，请删除","正常"))</f>
        <v/>
      </c>
    </row>
    <row r="578" customHeight="1" spans="3:12">
      <c r="C578" s="29"/>
      <c r="D578" s="29"/>
      <c r="E578" s="29"/>
      <c r="F578" s="29"/>
      <c r="G578" s="29" t="str">
        <f>IF(账面数[[#This Row],[货号]]="","",SUMIFS(盘点数[盘点数],盘点数[货号],货号))</f>
        <v/>
      </c>
      <c r="H578" s="29" t="str">
        <f>IFERROR(账面数[[#This Row],[盘点数]]-账面数[[#This Row],[账面数]],"")</f>
        <v/>
      </c>
      <c r="I578" s="29"/>
      <c r="J578" s="29" t="str">
        <f>IFERROR(账面数[[#This Row],[相差数]]*账面数[[#This Row],[单价]],"")</f>
        <v/>
      </c>
      <c r="K578" s="29"/>
      <c r="L578" s="29" t="str">
        <f>IF(C578="","",IF(COUNTIF(C$7:C578,C578)&gt;1,"重复，请删除","正常"))</f>
        <v/>
      </c>
    </row>
    <row r="579" customHeight="1" spans="3:12">
      <c r="C579" s="29"/>
      <c r="D579" s="29"/>
      <c r="E579" s="29"/>
      <c r="F579" s="29"/>
      <c r="G579" s="29" t="str">
        <f>IF(账面数[[#This Row],[货号]]="","",SUMIFS(盘点数[盘点数],盘点数[货号],货号))</f>
        <v/>
      </c>
      <c r="H579" s="29" t="str">
        <f>IFERROR(账面数[[#This Row],[盘点数]]-账面数[[#This Row],[账面数]],"")</f>
        <v/>
      </c>
      <c r="I579" s="29"/>
      <c r="J579" s="29" t="str">
        <f>IFERROR(账面数[[#This Row],[相差数]]*账面数[[#This Row],[单价]],"")</f>
        <v/>
      </c>
      <c r="K579" s="29"/>
      <c r="L579" s="29" t="str">
        <f>IF(C579="","",IF(COUNTIF(C$7:C579,C579)&gt;1,"重复，请删除","正常"))</f>
        <v/>
      </c>
    </row>
    <row r="580" customHeight="1" spans="3:12">
      <c r="C580" s="29"/>
      <c r="D580" s="29"/>
      <c r="E580" s="29"/>
      <c r="F580" s="29"/>
      <c r="G580" s="29" t="str">
        <f>IF(账面数[[#This Row],[货号]]="","",SUMIFS(盘点数[盘点数],盘点数[货号],货号))</f>
        <v/>
      </c>
      <c r="H580" s="29" t="str">
        <f>IFERROR(账面数[[#This Row],[盘点数]]-账面数[[#This Row],[账面数]],"")</f>
        <v/>
      </c>
      <c r="I580" s="29"/>
      <c r="J580" s="29" t="str">
        <f>IFERROR(账面数[[#This Row],[相差数]]*账面数[[#This Row],[单价]],"")</f>
        <v/>
      </c>
      <c r="K580" s="29"/>
      <c r="L580" s="29" t="str">
        <f>IF(C580="","",IF(COUNTIF(C$7:C580,C580)&gt;1,"重复，请删除","正常"))</f>
        <v/>
      </c>
    </row>
    <row r="581" customHeight="1" spans="3:12">
      <c r="C581" s="29"/>
      <c r="D581" s="29"/>
      <c r="E581" s="29"/>
      <c r="F581" s="29"/>
      <c r="G581" s="29" t="str">
        <f>IF(账面数[[#This Row],[货号]]="","",SUMIFS(盘点数[盘点数],盘点数[货号],货号))</f>
        <v/>
      </c>
      <c r="H581" s="29" t="str">
        <f>IFERROR(账面数[[#This Row],[盘点数]]-账面数[[#This Row],[账面数]],"")</f>
        <v/>
      </c>
      <c r="I581" s="29"/>
      <c r="J581" s="29" t="str">
        <f>IFERROR(账面数[[#This Row],[相差数]]*账面数[[#This Row],[单价]],"")</f>
        <v/>
      </c>
      <c r="K581" s="29"/>
      <c r="L581" s="29" t="str">
        <f>IF(C581="","",IF(COUNTIF(C$7:C581,C581)&gt;1,"重复，请删除","正常"))</f>
        <v/>
      </c>
    </row>
    <row r="582" customHeight="1" spans="3:12">
      <c r="C582" s="29"/>
      <c r="D582" s="29"/>
      <c r="E582" s="29"/>
      <c r="F582" s="29"/>
      <c r="G582" s="29" t="str">
        <f>IF(账面数[[#This Row],[货号]]="","",SUMIFS(盘点数[盘点数],盘点数[货号],货号))</f>
        <v/>
      </c>
      <c r="H582" s="29" t="str">
        <f>IFERROR(账面数[[#This Row],[盘点数]]-账面数[[#This Row],[账面数]],"")</f>
        <v/>
      </c>
      <c r="I582" s="29"/>
      <c r="J582" s="29" t="str">
        <f>IFERROR(账面数[[#This Row],[相差数]]*账面数[[#This Row],[单价]],"")</f>
        <v/>
      </c>
      <c r="K582" s="29"/>
      <c r="L582" s="29" t="str">
        <f>IF(C582="","",IF(COUNTIF(C$7:C582,C582)&gt;1,"重复，请删除","正常"))</f>
        <v/>
      </c>
    </row>
    <row r="583" customHeight="1" spans="3:12">
      <c r="C583" s="29"/>
      <c r="D583" s="29"/>
      <c r="E583" s="29"/>
      <c r="F583" s="29"/>
      <c r="G583" s="29" t="str">
        <f>IF(账面数[[#This Row],[货号]]="","",SUMIFS(盘点数[盘点数],盘点数[货号],货号))</f>
        <v/>
      </c>
      <c r="H583" s="29" t="str">
        <f>IFERROR(账面数[[#This Row],[盘点数]]-账面数[[#This Row],[账面数]],"")</f>
        <v/>
      </c>
      <c r="I583" s="29"/>
      <c r="J583" s="29" t="str">
        <f>IFERROR(账面数[[#This Row],[相差数]]*账面数[[#This Row],[单价]],"")</f>
        <v/>
      </c>
      <c r="K583" s="29"/>
      <c r="L583" s="29" t="str">
        <f>IF(C583="","",IF(COUNTIF(C$7:C583,C583)&gt;1,"重复，请删除","正常"))</f>
        <v/>
      </c>
    </row>
    <row r="584" customHeight="1" spans="3:12">
      <c r="C584" s="29"/>
      <c r="D584" s="29"/>
      <c r="E584" s="29"/>
      <c r="F584" s="29"/>
      <c r="G584" s="29" t="str">
        <f>IF(账面数[[#This Row],[货号]]="","",SUMIFS(盘点数[盘点数],盘点数[货号],货号))</f>
        <v/>
      </c>
      <c r="H584" s="29" t="str">
        <f>IFERROR(账面数[[#This Row],[盘点数]]-账面数[[#This Row],[账面数]],"")</f>
        <v/>
      </c>
      <c r="I584" s="29"/>
      <c r="J584" s="29" t="str">
        <f>IFERROR(账面数[[#This Row],[相差数]]*账面数[[#This Row],[单价]],"")</f>
        <v/>
      </c>
      <c r="K584" s="29"/>
      <c r="L584" s="29" t="str">
        <f>IF(C584="","",IF(COUNTIF(C$7:C584,C584)&gt;1,"重复，请删除","正常"))</f>
        <v/>
      </c>
    </row>
    <row r="585" customHeight="1" spans="3:12">
      <c r="C585" s="29"/>
      <c r="D585" s="29"/>
      <c r="E585" s="29"/>
      <c r="F585" s="29"/>
      <c r="G585" s="29" t="str">
        <f>IF(账面数[[#This Row],[货号]]="","",SUMIFS(盘点数[盘点数],盘点数[货号],货号))</f>
        <v/>
      </c>
      <c r="H585" s="29" t="str">
        <f>IFERROR(账面数[[#This Row],[盘点数]]-账面数[[#This Row],[账面数]],"")</f>
        <v/>
      </c>
      <c r="I585" s="29"/>
      <c r="J585" s="29" t="str">
        <f>IFERROR(账面数[[#This Row],[相差数]]*账面数[[#This Row],[单价]],"")</f>
        <v/>
      </c>
      <c r="K585" s="29"/>
      <c r="L585" s="29" t="str">
        <f>IF(C585="","",IF(COUNTIF(C$7:C585,C585)&gt;1,"重复，请删除","正常"))</f>
        <v/>
      </c>
    </row>
    <row r="586" customHeight="1" spans="3:12">
      <c r="C586" s="29"/>
      <c r="D586" s="29"/>
      <c r="E586" s="29"/>
      <c r="F586" s="29"/>
      <c r="G586" s="29" t="str">
        <f>IF(账面数[[#This Row],[货号]]="","",SUMIFS(盘点数[盘点数],盘点数[货号],货号))</f>
        <v/>
      </c>
      <c r="H586" s="29" t="str">
        <f>IFERROR(账面数[[#This Row],[盘点数]]-账面数[[#This Row],[账面数]],"")</f>
        <v/>
      </c>
      <c r="I586" s="29"/>
      <c r="J586" s="29" t="str">
        <f>IFERROR(账面数[[#This Row],[相差数]]*账面数[[#This Row],[单价]],"")</f>
        <v/>
      </c>
      <c r="K586" s="29"/>
      <c r="L586" s="29" t="str">
        <f>IF(C586="","",IF(COUNTIF(C$7:C586,C586)&gt;1,"重复，请删除","正常"))</f>
        <v/>
      </c>
    </row>
    <row r="587" customHeight="1" spans="3:12">
      <c r="C587" s="29"/>
      <c r="D587" s="29"/>
      <c r="E587" s="29"/>
      <c r="F587" s="29"/>
      <c r="G587" s="29" t="str">
        <f>IF(账面数[[#This Row],[货号]]="","",SUMIFS(盘点数[盘点数],盘点数[货号],货号))</f>
        <v/>
      </c>
      <c r="H587" s="29" t="str">
        <f>IFERROR(账面数[[#This Row],[盘点数]]-账面数[[#This Row],[账面数]],"")</f>
        <v/>
      </c>
      <c r="I587" s="29"/>
      <c r="J587" s="29" t="str">
        <f>IFERROR(账面数[[#This Row],[相差数]]*账面数[[#This Row],[单价]],"")</f>
        <v/>
      </c>
      <c r="K587" s="29"/>
      <c r="L587" s="29" t="str">
        <f>IF(C587="","",IF(COUNTIF(C$7:C587,C587)&gt;1,"重复，请删除","正常"))</f>
        <v/>
      </c>
    </row>
    <row r="588" customHeight="1" spans="3:12">
      <c r="C588" s="29"/>
      <c r="D588" s="29"/>
      <c r="E588" s="29"/>
      <c r="F588" s="29"/>
      <c r="G588" s="29" t="str">
        <f>IF(账面数[[#This Row],[货号]]="","",SUMIFS(盘点数[盘点数],盘点数[货号],货号))</f>
        <v/>
      </c>
      <c r="H588" s="29" t="str">
        <f>IFERROR(账面数[[#This Row],[盘点数]]-账面数[[#This Row],[账面数]],"")</f>
        <v/>
      </c>
      <c r="I588" s="29"/>
      <c r="J588" s="29" t="str">
        <f>IFERROR(账面数[[#This Row],[相差数]]*账面数[[#This Row],[单价]],"")</f>
        <v/>
      </c>
      <c r="K588" s="29"/>
      <c r="L588" s="29" t="str">
        <f>IF(C588="","",IF(COUNTIF(C$7:C588,C588)&gt;1,"重复，请删除","正常"))</f>
        <v/>
      </c>
    </row>
    <row r="589" customHeight="1" spans="3:12">
      <c r="C589" s="29"/>
      <c r="D589" s="29"/>
      <c r="E589" s="29"/>
      <c r="F589" s="29"/>
      <c r="G589" s="29" t="str">
        <f>IF(账面数[[#This Row],[货号]]="","",SUMIFS(盘点数[盘点数],盘点数[货号],货号))</f>
        <v/>
      </c>
      <c r="H589" s="29" t="str">
        <f>IFERROR(账面数[[#This Row],[盘点数]]-账面数[[#This Row],[账面数]],"")</f>
        <v/>
      </c>
      <c r="I589" s="29"/>
      <c r="J589" s="29" t="str">
        <f>IFERROR(账面数[[#This Row],[相差数]]*账面数[[#This Row],[单价]],"")</f>
        <v/>
      </c>
      <c r="K589" s="29"/>
      <c r="L589" s="29" t="str">
        <f>IF(C589="","",IF(COUNTIF(C$7:C589,C589)&gt;1,"重复，请删除","正常"))</f>
        <v/>
      </c>
    </row>
    <row r="590" customHeight="1" spans="3:12">
      <c r="C590" s="29"/>
      <c r="D590" s="29"/>
      <c r="E590" s="29"/>
      <c r="F590" s="29"/>
      <c r="G590" s="29" t="str">
        <f>IF(账面数[[#This Row],[货号]]="","",SUMIFS(盘点数[盘点数],盘点数[货号],货号))</f>
        <v/>
      </c>
      <c r="H590" s="29" t="str">
        <f>IFERROR(账面数[[#This Row],[盘点数]]-账面数[[#This Row],[账面数]],"")</f>
        <v/>
      </c>
      <c r="I590" s="29"/>
      <c r="J590" s="29" t="str">
        <f>IFERROR(账面数[[#This Row],[相差数]]*账面数[[#This Row],[单价]],"")</f>
        <v/>
      </c>
      <c r="K590" s="29"/>
      <c r="L590" s="29" t="str">
        <f>IF(C590="","",IF(COUNTIF(C$7:C590,C590)&gt;1,"重复，请删除","正常"))</f>
        <v/>
      </c>
    </row>
    <row r="591" customHeight="1" spans="3:12">
      <c r="C591" s="29"/>
      <c r="D591" s="29"/>
      <c r="E591" s="29"/>
      <c r="F591" s="29"/>
      <c r="G591" s="29" t="str">
        <f>IF(账面数[[#This Row],[货号]]="","",SUMIFS(盘点数[盘点数],盘点数[货号],货号))</f>
        <v/>
      </c>
      <c r="H591" s="29" t="str">
        <f>IFERROR(账面数[[#This Row],[盘点数]]-账面数[[#This Row],[账面数]],"")</f>
        <v/>
      </c>
      <c r="I591" s="29"/>
      <c r="J591" s="29" t="str">
        <f>IFERROR(账面数[[#This Row],[相差数]]*账面数[[#This Row],[单价]],"")</f>
        <v/>
      </c>
      <c r="K591" s="29"/>
      <c r="L591" s="29" t="str">
        <f>IF(C591="","",IF(COUNTIF(C$7:C591,C591)&gt;1,"重复，请删除","正常"))</f>
        <v/>
      </c>
    </row>
    <row r="592" customHeight="1" spans="3:12">
      <c r="C592" s="29"/>
      <c r="D592" s="29"/>
      <c r="E592" s="29"/>
      <c r="F592" s="29"/>
      <c r="G592" s="29" t="str">
        <f>IF(账面数[[#This Row],[货号]]="","",SUMIFS(盘点数[盘点数],盘点数[货号],货号))</f>
        <v/>
      </c>
      <c r="H592" s="29" t="str">
        <f>IFERROR(账面数[[#This Row],[盘点数]]-账面数[[#This Row],[账面数]],"")</f>
        <v/>
      </c>
      <c r="I592" s="29"/>
      <c r="J592" s="29" t="str">
        <f>IFERROR(账面数[[#This Row],[相差数]]*账面数[[#This Row],[单价]],"")</f>
        <v/>
      </c>
      <c r="K592" s="29"/>
      <c r="L592" s="29" t="str">
        <f>IF(C592="","",IF(COUNTIF(C$7:C592,C592)&gt;1,"重复，请删除","正常"))</f>
        <v/>
      </c>
    </row>
    <row r="593" customHeight="1" spans="3:12">
      <c r="C593" s="29"/>
      <c r="D593" s="29"/>
      <c r="E593" s="29"/>
      <c r="F593" s="29"/>
      <c r="G593" s="29" t="str">
        <f>IF(账面数[[#This Row],[货号]]="","",SUMIFS(盘点数[盘点数],盘点数[货号],货号))</f>
        <v/>
      </c>
      <c r="H593" s="29" t="str">
        <f>IFERROR(账面数[[#This Row],[盘点数]]-账面数[[#This Row],[账面数]],"")</f>
        <v/>
      </c>
      <c r="I593" s="29"/>
      <c r="J593" s="29" t="str">
        <f>IFERROR(账面数[[#This Row],[相差数]]*账面数[[#This Row],[单价]],"")</f>
        <v/>
      </c>
      <c r="K593" s="29"/>
      <c r="L593" s="29" t="str">
        <f>IF(C593="","",IF(COUNTIF(C$7:C593,C593)&gt;1,"重复，请删除","正常"))</f>
        <v/>
      </c>
    </row>
    <row r="594" customHeight="1" spans="3:12">
      <c r="C594" s="29"/>
      <c r="D594" s="29"/>
      <c r="E594" s="29"/>
      <c r="F594" s="29"/>
      <c r="G594" s="29" t="str">
        <f>IF(账面数[[#This Row],[货号]]="","",SUMIFS(盘点数[盘点数],盘点数[货号],货号))</f>
        <v/>
      </c>
      <c r="H594" s="29" t="str">
        <f>IFERROR(账面数[[#This Row],[盘点数]]-账面数[[#This Row],[账面数]],"")</f>
        <v/>
      </c>
      <c r="I594" s="29"/>
      <c r="J594" s="29" t="str">
        <f>IFERROR(账面数[[#This Row],[相差数]]*账面数[[#This Row],[单价]],"")</f>
        <v/>
      </c>
      <c r="K594" s="29"/>
      <c r="L594" s="29" t="str">
        <f>IF(C594="","",IF(COUNTIF(C$7:C594,C594)&gt;1,"重复，请删除","正常"))</f>
        <v/>
      </c>
    </row>
    <row r="595" customHeight="1" spans="3:12">
      <c r="C595" s="29"/>
      <c r="D595" s="29"/>
      <c r="E595" s="29"/>
      <c r="F595" s="29"/>
      <c r="G595" s="29" t="str">
        <f>IF(账面数[[#This Row],[货号]]="","",SUMIFS(盘点数[盘点数],盘点数[货号],货号))</f>
        <v/>
      </c>
      <c r="H595" s="29" t="str">
        <f>IFERROR(账面数[[#This Row],[盘点数]]-账面数[[#This Row],[账面数]],"")</f>
        <v/>
      </c>
      <c r="I595" s="29"/>
      <c r="J595" s="29" t="str">
        <f>IFERROR(账面数[[#This Row],[相差数]]*账面数[[#This Row],[单价]],"")</f>
        <v/>
      </c>
      <c r="K595" s="29"/>
      <c r="L595" s="29" t="str">
        <f>IF(C595="","",IF(COUNTIF(C$7:C595,C595)&gt;1,"重复，请删除","正常"))</f>
        <v/>
      </c>
    </row>
    <row r="596" customHeight="1" spans="3:12">
      <c r="C596" s="29"/>
      <c r="D596" s="29"/>
      <c r="E596" s="29"/>
      <c r="F596" s="29"/>
      <c r="G596" s="29" t="str">
        <f>IF(账面数[[#This Row],[货号]]="","",SUMIFS(盘点数[盘点数],盘点数[货号],货号))</f>
        <v/>
      </c>
      <c r="H596" s="29" t="str">
        <f>IFERROR(账面数[[#This Row],[盘点数]]-账面数[[#This Row],[账面数]],"")</f>
        <v/>
      </c>
      <c r="I596" s="29"/>
      <c r="J596" s="29" t="str">
        <f>IFERROR(账面数[[#This Row],[相差数]]*账面数[[#This Row],[单价]],"")</f>
        <v/>
      </c>
      <c r="K596" s="29"/>
      <c r="L596" s="29" t="str">
        <f>IF(C596="","",IF(COUNTIF(C$7:C596,C596)&gt;1,"重复，请删除","正常"))</f>
        <v/>
      </c>
    </row>
    <row r="597" customHeight="1" spans="3:12">
      <c r="C597" s="29"/>
      <c r="D597" s="29"/>
      <c r="E597" s="29"/>
      <c r="F597" s="29"/>
      <c r="G597" s="29" t="str">
        <f>IF(账面数[[#This Row],[货号]]="","",SUMIFS(盘点数[盘点数],盘点数[货号],货号))</f>
        <v/>
      </c>
      <c r="H597" s="29" t="str">
        <f>IFERROR(账面数[[#This Row],[盘点数]]-账面数[[#This Row],[账面数]],"")</f>
        <v/>
      </c>
      <c r="I597" s="29"/>
      <c r="J597" s="29" t="str">
        <f>IFERROR(账面数[[#This Row],[相差数]]*账面数[[#This Row],[单价]],"")</f>
        <v/>
      </c>
      <c r="K597" s="29"/>
      <c r="L597" s="29" t="str">
        <f>IF(C597="","",IF(COUNTIF(C$7:C597,C597)&gt;1,"重复，请删除","正常"))</f>
        <v/>
      </c>
    </row>
    <row r="598" customHeight="1" spans="3:12">
      <c r="C598" s="29"/>
      <c r="D598" s="29"/>
      <c r="E598" s="29"/>
      <c r="F598" s="29"/>
      <c r="G598" s="29" t="str">
        <f>IF(账面数[[#This Row],[货号]]="","",SUMIFS(盘点数[盘点数],盘点数[货号],货号))</f>
        <v/>
      </c>
      <c r="H598" s="29" t="str">
        <f>IFERROR(账面数[[#This Row],[盘点数]]-账面数[[#This Row],[账面数]],"")</f>
        <v/>
      </c>
      <c r="I598" s="29"/>
      <c r="J598" s="29" t="str">
        <f>IFERROR(账面数[[#This Row],[相差数]]*账面数[[#This Row],[单价]],"")</f>
        <v/>
      </c>
      <c r="K598" s="29"/>
      <c r="L598" s="29" t="str">
        <f>IF(C598="","",IF(COUNTIF(C$7:C598,C598)&gt;1,"重复，请删除","正常"))</f>
        <v/>
      </c>
    </row>
    <row r="599" customHeight="1" spans="3:12">
      <c r="C599" s="29"/>
      <c r="D599" s="29"/>
      <c r="E599" s="29"/>
      <c r="F599" s="29"/>
      <c r="G599" s="29" t="str">
        <f>IF(账面数[[#This Row],[货号]]="","",SUMIFS(盘点数[盘点数],盘点数[货号],货号))</f>
        <v/>
      </c>
      <c r="H599" s="29" t="str">
        <f>IFERROR(账面数[[#This Row],[盘点数]]-账面数[[#This Row],[账面数]],"")</f>
        <v/>
      </c>
      <c r="I599" s="29"/>
      <c r="J599" s="29" t="str">
        <f>IFERROR(账面数[[#This Row],[相差数]]*账面数[[#This Row],[单价]],"")</f>
        <v/>
      </c>
      <c r="K599" s="29"/>
      <c r="L599" s="29" t="str">
        <f>IF(C599="","",IF(COUNTIF(C$7:C599,C599)&gt;1,"重复，请删除","正常"))</f>
        <v/>
      </c>
    </row>
    <row r="600" customHeight="1" spans="3:12">
      <c r="C600" s="29"/>
      <c r="D600" s="29"/>
      <c r="E600" s="29"/>
      <c r="F600" s="29"/>
      <c r="G600" s="29" t="str">
        <f>IF(账面数[[#This Row],[货号]]="","",SUMIFS(盘点数[盘点数],盘点数[货号],货号))</f>
        <v/>
      </c>
      <c r="H600" s="29" t="str">
        <f>IFERROR(账面数[[#This Row],[盘点数]]-账面数[[#This Row],[账面数]],"")</f>
        <v/>
      </c>
      <c r="I600" s="29"/>
      <c r="J600" s="29" t="str">
        <f>IFERROR(账面数[[#This Row],[相差数]]*账面数[[#This Row],[单价]],"")</f>
        <v/>
      </c>
      <c r="K600" s="29"/>
      <c r="L600" s="29" t="str">
        <f>IF(C600="","",IF(COUNTIF(C$7:C600,C600)&gt;1,"重复，请删除","正常"))</f>
        <v/>
      </c>
    </row>
    <row r="601" customHeight="1" spans="3:12">
      <c r="C601" s="29"/>
      <c r="D601" s="29"/>
      <c r="E601" s="29"/>
      <c r="F601" s="29"/>
      <c r="G601" s="29" t="str">
        <f>IF(账面数[[#This Row],[货号]]="","",SUMIFS(盘点数[盘点数],盘点数[货号],货号))</f>
        <v/>
      </c>
      <c r="H601" s="29" t="str">
        <f>IFERROR(账面数[[#This Row],[盘点数]]-账面数[[#This Row],[账面数]],"")</f>
        <v/>
      </c>
      <c r="I601" s="29"/>
      <c r="J601" s="29" t="str">
        <f>IFERROR(账面数[[#This Row],[相差数]]*账面数[[#This Row],[单价]],"")</f>
        <v/>
      </c>
      <c r="K601" s="29"/>
      <c r="L601" s="29" t="str">
        <f>IF(C601="","",IF(COUNTIF(C$7:C601,C601)&gt;1,"重复，请删除","正常"))</f>
        <v/>
      </c>
    </row>
    <row r="602" customHeight="1" spans="3:12">
      <c r="C602" s="29"/>
      <c r="D602" s="29"/>
      <c r="E602" s="29"/>
      <c r="F602" s="29"/>
      <c r="G602" s="29" t="str">
        <f>IF(账面数[[#This Row],[货号]]="","",SUMIFS(盘点数[盘点数],盘点数[货号],货号))</f>
        <v/>
      </c>
      <c r="H602" s="29" t="str">
        <f>IFERROR(账面数[[#This Row],[盘点数]]-账面数[[#This Row],[账面数]],"")</f>
        <v/>
      </c>
      <c r="I602" s="29"/>
      <c r="J602" s="29" t="str">
        <f>IFERROR(账面数[[#This Row],[相差数]]*账面数[[#This Row],[单价]],"")</f>
        <v/>
      </c>
      <c r="K602" s="29"/>
      <c r="L602" s="29" t="str">
        <f>IF(C602="","",IF(COUNTIF(C$7:C602,C602)&gt;1,"重复，请删除","正常"))</f>
        <v/>
      </c>
    </row>
    <row r="603" customHeight="1" spans="3:12">
      <c r="C603" s="29"/>
      <c r="D603" s="29"/>
      <c r="E603" s="29"/>
      <c r="F603" s="29"/>
      <c r="G603" s="29" t="str">
        <f>IF(账面数[[#This Row],[货号]]="","",SUMIFS(盘点数[盘点数],盘点数[货号],货号))</f>
        <v/>
      </c>
      <c r="H603" s="29" t="str">
        <f>IFERROR(账面数[[#This Row],[盘点数]]-账面数[[#This Row],[账面数]],"")</f>
        <v/>
      </c>
      <c r="I603" s="29"/>
      <c r="J603" s="29" t="str">
        <f>IFERROR(账面数[[#This Row],[相差数]]*账面数[[#This Row],[单价]],"")</f>
        <v/>
      </c>
      <c r="K603" s="29"/>
      <c r="L603" s="29" t="str">
        <f>IF(C603="","",IF(COUNTIF(C$7:C603,C603)&gt;1,"重复，请删除","正常"))</f>
        <v/>
      </c>
    </row>
    <row r="604" customHeight="1" spans="3:12">
      <c r="C604" s="29"/>
      <c r="D604" s="29"/>
      <c r="E604" s="29"/>
      <c r="F604" s="29"/>
      <c r="G604" s="29" t="str">
        <f>IF(账面数[[#This Row],[货号]]="","",SUMIFS(盘点数[盘点数],盘点数[货号],货号))</f>
        <v/>
      </c>
      <c r="H604" s="29" t="str">
        <f>IFERROR(账面数[[#This Row],[盘点数]]-账面数[[#This Row],[账面数]],"")</f>
        <v/>
      </c>
      <c r="I604" s="29"/>
      <c r="J604" s="29" t="str">
        <f>IFERROR(账面数[[#This Row],[相差数]]*账面数[[#This Row],[单价]],"")</f>
        <v/>
      </c>
      <c r="K604" s="29"/>
      <c r="L604" s="29" t="str">
        <f>IF(C604="","",IF(COUNTIF(C$7:C604,C604)&gt;1,"重复，请删除","正常"))</f>
        <v/>
      </c>
    </row>
    <row r="605" customHeight="1" spans="3:12">
      <c r="C605" s="29"/>
      <c r="D605" s="29"/>
      <c r="E605" s="29"/>
      <c r="F605" s="29"/>
      <c r="G605" s="29" t="str">
        <f>IF(账面数[[#This Row],[货号]]="","",SUMIFS(盘点数[盘点数],盘点数[货号],货号))</f>
        <v/>
      </c>
      <c r="H605" s="29" t="str">
        <f>IFERROR(账面数[[#This Row],[盘点数]]-账面数[[#This Row],[账面数]],"")</f>
        <v/>
      </c>
      <c r="I605" s="29"/>
      <c r="J605" s="29" t="str">
        <f>IFERROR(账面数[[#This Row],[相差数]]*账面数[[#This Row],[单价]],"")</f>
        <v/>
      </c>
      <c r="K605" s="29"/>
      <c r="L605" s="29" t="str">
        <f>IF(C605="","",IF(COUNTIF(C$7:C605,C605)&gt;1,"重复，请删除","正常"))</f>
        <v/>
      </c>
    </row>
    <row r="606" customHeight="1" spans="3:12">
      <c r="C606" s="29"/>
      <c r="D606" s="29"/>
      <c r="E606" s="29"/>
      <c r="F606" s="29"/>
      <c r="G606" s="29" t="str">
        <f>IF(账面数[[#This Row],[货号]]="","",SUMIFS(盘点数[盘点数],盘点数[货号],货号))</f>
        <v/>
      </c>
      <c r="H606" s="29" t="str">
        <f>IFERROR(账面数[[#This Row],[盘点数]]-账面数[[#This Row],[账面数]],"")</f>
        <v/>
      </c>
      <c r="I606" s="29"/>
      <c r="J606" s="29" t="str">
        <f>IFERROR(账面数[[#This Row],[相差数]]*账面数[[#This Row],[单价]],"")</f>
        <v/>
      </c>
      <c r="K606" s="29"/>
      <c r="L606" s="29" t="str">
        <f>IF(C606="","",IF(COUNTIF(C$7:C606,C606)&gt;1,"重复，请删除","正常"))</f>
        <v/>
      </c>
    </row>
    <row r="607" customHeight="1" spans="3:12">
      <c r="C607" s="29"/>
      <c r="D607" s="29"/>
      <c r="E607" s="29"/>
      <c r="F607" s="29"/>
      <c r="G607" s="29" t="str">
        <f>IF(账面数[[#This Row],[货号]]="","",SUMIFS(盘点数[盘点数],盘点数[货号],货号))</f>
        <v/>
      </c>
      <c r="H607" s="29" t="str">
        <f>IFERROR(账面数[[#This Row],[盘点数]]-账面数[[#This Row],[账面数]],"")</f>
        <v/>
      </c>
      <c r="I607" s="29"/>
      <c r="J607" s="29" t="str">
        <f>IFERROR(账面数[[#This Row],[相差数]]*账面数[[#This Row],[单价]],"")</f>
        <v/>
      </c>
      <c r="K607" s="29"/>
      <c r="L607" s="29" t="str">
        <f>IF(C607="","",IF(COUNTIF(C$7:C607,C607)&gt;1,"重复，请删除","正常"))</f>
        <v/>
      </c>
    </row>
    <row r="608" customHeight="1" spans="3:12">
      <c r="C608" s="29"/>
      <c r="D608" s="29"/>
      <c r="E608" s="29"/>
      <c r="F608" s="29"/>
      <c r="G608" s="29" t="str">
        <f>IF(账面数[[#This Row],[货号]]="","",SUMIFS(盘点数[盘点数],盘点数[货号],货号))</f>
        <v/>
      </c>
      <c r="H608" s="29" t="str">
        <f>IFERROR(账面数[[#This Row],[盘点数]]-账面数[[#This Row],[账面数]],"")</f>
        <v/>
      </c>
      <c r="I608" s="29"/>
      <c r="J608" s="29" t="str">
        <f>IFERROR(账面数[[#This Row],[相差数]]*账面数[[#This Row],[单价]],"")</f>
        <v/>
      </c>
      <c r="K608" s="29"/>
      <c r="L608" s="29" t="str">
        <f>IF(C608="","",IF(COUNTIF(C$7:C608,C608)&gt;1,"重复，请删除","正常"))</f>
        <v/>
      </c>
    </row>
    <row r="609" customHeight="1" spans="3:12">
      <c r="C609" s="29"/>
      <c r="D609" s="29"/>
      <c r="E609" s="29"/>
      <c r="F609" s="29"/>
      <c r="G609" s="29" t="str">
        <f>IF(账面数[[#This Row],[货号]]="","",SUMIFS(盘点数[盘点数],盘点数[货号],货号))</f>
        <v/>
      </c>
      <c r="H609" s="29" t="str">
        <f>IFERROR(账面数[[#This Row],[盘点数]]-账面数[[#This Row],[账面数]],"")</f>
        <v/>
      </c>
      <c r="I609" s="29"/>
      <c r="J609" s="29" t="str">
        <f>IFERROR(账面数[[#This Row],[相差数]]*账面数[[#This Row],[单价]],"")</f>
        <v/>
      </c>
      <c r="K609" s="29"/>
      <c r="L609" s="29" t="str">
        <f>IF(C609="","",IF(COUNTIF(C$7:C609,C609)&gt;1,"重复，请删除","正常"))</f>
        <v/>
      </c>
    </row>
    <row r="610" customHeight="1" spans="3:12">
      <c r="C610" s="29"/>
      <c r="D610" s="29"/>
      <c r="E610" s="29"/>
      <c r="F610" s="29"/>
      <c r="G610" s="29" t="str">
        <f>IF(账面数[[#This Row],[货号]]="","",SUMIFS(盘点数[盘点数],盘点数[货号],货号))</f>
        <v/>
      </c>
      <c r="H610" s="29" t="str">
        <f>IFERROR(账面数[[#This Row],[盘点数]]-账面数[[#This Row],[账面数]],"")</f>
        <v/>
      </c>
      <c r="I610" s="29"/>
      <c r="J610" s="29" t="str">
        <f>IFERROR(账面数[[#This Row],[相差数]]*账面数[[#This Row],[单价]],"")</f>
        <v/>
      </c>
      <c r="K610" s="29"/>
      <c r="L610" s="29" t="str">
        <f>IF(C610="","",IF(COUNTIF(C$7:C610,C610)&gt;1,"重复，请删除","正常"))</f>
        <v/>
      </c>
    </row>
    <row r="611" customHeight="1" spans="3:12">
      <c r="C611" s="29"/>
      <c r="D611" s="29"/>
      <c r="E611" s="29"/>
      <c r="F611" s="29"/>
      <c r="G611" s="29" t="str">
        <f>IF(账面数[[#This Row],[货号]]="","",SUMIFS(盘点数[盘点数],盘点数[货号],货号))</f>
        <v/>
      </c>
      <c r="H611" s="29" t="str">
        <f>IFERROR(账面数[[#This Row],[盘点数]]-账面数[[#This Row],[账面数]],"")</f>
        <v/>
      </c>
      <c r="I611" s="29"/>
      <c r="J611" s="29" t="str">
        <f>IFERROR(账面数[[#This Row],[相差数]]*账面数[[#This Row],[单价]],"")</f>
        <v/>
      </c>
      <c r="K611" s="29"/>
      <c r="L611" s="29" t="str">
        <f>IF(C611="","",IF(COUNTIF(C$7:C611,C611)&gt;1,"重复，请删除","正常"))</f>
        <v/>
      </c>
    </row>
    <row r="612" customHeight="1" spans="3:12">
      <c r="C612" s="29"/>
      <c r="D612" s="29"/>
      <c r="E612" s="29"/>
      <c r="F612" s="29"/>
      <c r="G612" s="29" t="str">
        <f>IF(账面数[[#This Row],[货号]]="","",SUMIFS(盘点数[盘点数],盘点数[货号],货号))</f>
        <v/>
      </c>
      <c r="H612" s="29" t="str">
        <f>IFERROR(账面数[[#This Row],[盘点数]]-账面数[[#This Row],[账面数]],"")</f>
        <v/>
      </c>
      <c r="I612" s="29"/>
      <c r="J612" s="29" t="str">
        <f>IFERROR(账面数[[#This Row],[相差数]]*账面数[[#This Row],[单价]],"")</f>
        <v/>
      </c>
      <c r="K612" s="29"/>
      <c r="L612" s="29" t="str">
        <f>IF(C612="","",IF(COUNTIF(C$7:C612,C612)&gt;1,"重复，请删除","正常"))</f>
        <v/>
      </c>
    </row>
    <row r="613" customHeight="1" spans="3:12">
      <c r="C613" s="29"/>
      <c r="D613" s="29"/>
      <c r="E613" s="29"/>
      <c r="F613" s="29"/>
      <c r="G613" s="29" t="str">
        <f>IF(账面数[[#This Row],[货号]]="","",SUMIFS(盘点数[盘点数],盘点数[货号],货号))</f>
        <v/>
      </c>
      <c r="H613" s="29" t="str">
        <f>IFERROR(账面数[[#This Row],[盘点数]]-账面数[[#This Row],[账面数]],"")</f>
        <v/>
      </c>
      <c r="I613" s="29"/>
      <c r="J613" s="29" t="str">
        <f>IFERROR(账面数[[#This Row],[相差数]]*账面数[[#This Row],[单价]],"")</f>
        <v/>
      </c>
      <c r="K613" s="29"/>
      <c r="L613" s="29" t="str">
        <f>IF(C613="","",IF(COUNTIF(C$7:C613,C613)&gt;1,"重复，请删除","正常"))</f>
        <v/>
      </c>
    </row>
    <row r="614" customHeight="1" spans="3:12">
      <c r="C614" s="29"/>
      <c r="D614" s="29"/>
      <c r="E614" s="29"/>
      <c r="F614" s="29"/>
      <c r="G614" s="29" t="str">
        <f>IF(账面数[[#This Row],[货号]]="","",SUMIFS(盘点数[盘点数],盘点数[货号],货号))</f>
        <v/>
      </c>
      <c r="H614" s="29" t="str">
        <f>IFERROR(账面数[[#This Row],[盘点数]]-账面数[[#This Row],[账面数]],"")</f>
        <v/>
      </c>
      <c r="I614" s="29"/>
      <c r="J614" s="29" t="str">
        <f>IFERROR(账面数[[#This Row],[相差数]]*账面数[[#This Row],[单价]],"")</f>
        <v/>
      </c>
      <c r="K614" s="29"/>
      <c r="L614" s="29" t="str">
        <f>IF(C614="","",IF(COUNTIF(C$7:C614,C614)&gt;1,"重复，请删除","正常"))</f>
        <v/>
      </c>
    </row>
    <row r="615" customHeight="1" spans="3:12">
      <c r="C615" s="29"/>
      <c r="D615" s="29"/>
      <c r="E615" s="29"/>
      <c r="F615" s="29"/>
      <c r="G615" s="29" t="str">
        <f>IF(账面数[[#This Row],[货号]]="","",SUMIFS(盘点数[盘点数],盘点数[货号],货号))</f>
        <v/>
      </c>
      <c r="H615" s="29" t="str">
        <f>IFERROR(账面数[[#This Row],[盘点数]]-账面数[[#This Row],[账面数]],"")</f>
        <v/>
      </c>
      <c r="I615" s="29"/>
      <c r="J615" s="29" t="str">
        <f>IFERROR(账面数[[#This Row],[相差数]]*账面数[[#This Row],[单价]],"")</f>
        <v/>
      </c>
      <c r="K615" s="29"/>
      <c r="L615" s="29" t="str">
        <f>IF(C615="","",IF(COUNTIF(C$7:C615,C615)&gt;1,"重复，请删除","正常"))</f>
        <v/>
      </c>
    </row>
    <row r="616" customHeight="1" spans="3:12">
      <c r="C616" s="29"/>
      <c r="D616" s="29"/>
      <c r="E616" s="29"/>
      <c r="F616" s="29"/>
      <c r="G616" s="29" t="str">
        <f>IF(账面数[[#This Row],[货号]]="","",SUMIFS(盘点数[盘点数],盘点数[货号],货号))</f>
        <v/>
      </c>
      <c r="H616" s="29" t="str">
        <f>IFERROR(账面数[[#This Row],[盘点数]]-账面数[[#This Row],[账面数]],"")</f>
        <v/>
      </c>
      <c r="I616" s="29"/>
      <c r="J616" s="29" t="str">
        <f>IFERROR(账面数[[#This Row],[相差数]]*账面数[[#This Row],[单价]],"")</f>
        <v/>
      </c>
      <c r="K616" s="29"/>
      <c r="L616" s="29" t="str">
        <f>IF(C616="","",IF(COUNTIF(C$7:C616,C616)&gt;1,"重复，请删除","正常"))</f>
        <v/>
      </c>
    </row>
    <row r="617" customHeight="1" spans="3:12">
      <c r="C617" s="29"/>
      <c r="D617" s="29"/>
      <c r="E617" s="29"/>
      <c r="F617" s="29"/>
      <c r="G617" s="29" t="str">
        <f>IF(账面数[[#This Row],[货号]]="","",SUMIFS(盘点数[盘点数],盘点数[货号],货号))</f>
        <v/>
      </c>
      <c r="H617" s="29" t="str">
        <f>IFERROR(账面数[[#This Row],[盘点数]]-账面数[[#This Row],[账面数]],"")</f>
        <v/>
      </c>
      <c r="I617" s="29"/>
      <c r="J617" s="29" t="str">
        <f>IFERROR(账面数[[#This Row],[相差数]]*账面数[[#This Row],[单价]],"")</f>
        <v/>
      </c>
      <c r="K617" s="29"/>
      <c r="L617" s="29" t="str">
        <f>IF(C617="","",IF(COUNTIF(C$7:C617,C617)&gt;1,"重复，请删除","正常"))</f>
        <v/>
      </c>
    </row>
    <row r="618" customHeight="1" spans="3:12">
      <c r="C618" s="29"/>
      <c r="D618" s="29"/>
      <c r="E618" s="29"/>
      <c r="F618" s="29"/>
      <c r="G618" s="29" t="str">
        <f>IF(账面数[[#This Row],[货号]]="","",SUMIFS(盘点数[盘点数],盘点数[货号],货号))</f>
        <v/>
      </c>
      <c r="H618" s="29" t="str">
        <f>IFERROR(账面数[[#This Row],[盘点数]]-账面数[[#This Row],[账面数]],"")</f>
        <v/>
      </c>
      <c r="I618" s="29"/>
      <c r="J618" s="29" t="str">
        <f>IFERROR(账面数[[#This Row],[相差数]]*账面数[[#This Row],[单价]],"")</f>
        <v/>
      </c>
      <c r="K618" s="29"/>
      <c r="L618" s="29" t="str">
        <f>IF(C618="","",IF(COUNTIF(C$7:C618,C618)&gt;1,"重复，请删除","正常"))</f>
        <v/>
      </c>
    </row>
    <row r="619" customHeight="1" spans="3:12">
      <c r="C619" s="29"/>
      <c r="D619" s="29"/>
      <c r="E619" s="29"/>
      <c r="F619" s="29"/>
      <c r="G619" s="29" t="str">
        <f>IF(账面数[[#This Row],[货号]]="","",SUMIFS(盘点数[盘点数],盘点数[货号],货号))</f>
        <v/>
      </c>
      <c r="H619" s="29" t="str">
        <f>IFERROR(账面数[[#This Row],[盘点数]]-账面数[[#This Row],[账面数]],"")</f>
        <v/>
      </c>
      <c r="I619" s="29"/>
      <c r="J619" s="29" t="str">
        <f>IFERROR(账面数[[#This Row],[相差数]]*账面数[[#This Row],[单价]],"")</f>
        <v/>
      </c>
      <c r="K619" s="29"/>
      <c r="L619" s="29" t="str">
        <f>IF(C619="","",IF(COUNTIF(C$7:C619,C619)&gt;1,"重复，请删除","正常"))</f>
        <v/>
      </c>
    </row>
    <row r="620" customHeight="1" spans="3:12">
      <c r="C620" s="29"/>
      <c r="D620" s="29"/>
      <c r="E620" s="29"/>
      <c r="F620" s="29"/>
      <c r="G620" s="29" t="str">
        <f>IF(账面数[[#This Row],[货号]]="","",SUMIFS(盘点数[盘点数],盘点数[货号],货号))</f>
        <v/>
      </c>
      <c r="H620" s="29" t="str">
        <f>IFERROR(账面数[[#This Row],[盘点数]]-账面数[[#This Row],[账面数]],"")</f>
        <v/>
      </c>
      <c r="I620" s="29"/>
      <c r="J620" s="29" t="str">
        <f>IFERROR(账面数[[#This Row],[相差数]]*账面数[[#This Row],[单价]],"")</f>
        <v/>
      </c>
      <c r="K620" s="29"/>
      <c r="L620" s="29" t="str">
        <f>IF(C620="","",IF(COUNTIF(C$7:C620,C620)&gt;1,"重复，请删除","正常"))</f>
        <v/>
      </c>
    </row>
    <row r="621" customHeight="1" spans="3:12">
      <c r="C621" s="29"/>
      <c r="D621" s="29"/>
      <c r="E621" s="29"/>
      <c r="F621" s="29"/>
      <c r="G621" s="29" t="str">
        <f>IF(账面数[[#This Row],[货号]]="","",SUMIFS(盘点数[盘点数],盘点数[货号],货号))</f>
        <v/>
      </c>
      <c r="H621" s="29" t="str">
        <f>IFERROR(账面数[[#This Row],[盘点数]]-账面数[[#This Row],[账面数]],"")</f>
        <v/>
      </c>
      <c r="I621" s="29"/>
      <c r="J621" s="29" t="str">
        <f>IFERROR(账面数[[#This Row],[相差数]]*账面数[[#This Row],[单价]],"")</f>
        <v/>
      </c>
      <c r="K621" s="29"/>
      <c r="L621" s="29" t="str">
        <f>IF(C621="","",IF(COUNTIF(C$7:C621,C621)&gt;1,"重复，请删除","正常"))</f>
        <v/>
      </c>
    </row>
    <row r="622" customHeight="1" spans="3:12">
      <c r="C622" s="29"/>
      <c r="D622" s="29"/>
      <c r="E622" s="29"/>
      <c r="F622" s="29"/>
      <c r="G622" s="29" t="str">
        <f>IF(账面数[[#This Row],[货号]]="","",SUMIFS(盘点数[盘点数],盘点数[货号],货号))</f>
        <v/>
      </c>
      <c r="H622" s="29" t="str">
        <f>IFERROR(账面数[[#This Row],[盘点数]]-账面数[[#This Row],[账面数]],"")</f>
        <v/>
      </c>
      <c r="I622" s="29"/>
      <c r="J622" s="29" t="str">
        <f>IFERROR(账面数[[#This Row],[相差数]]*账面数[[#This Row],[单价]],"")</f>
        <v/>
      </c>
      <c r="K622" s="29"/>
      <c r="L622" s="29" t="str">
        <f>IF(C622="","",IF(COUNTIF(C$7:C622,C622)&gt;1,"重复，请删除","正常"))</f>
        <v/>
      </c>
    </row>
    <row r="623" customHeight="1" spans="3:12">
      <c r="C623" s="29"/>
      <c r="D623" s="29"/>
      <c r="E623" s="29"/>
      <c r="F623" s="29"/>
      <c r="G623" s="29" t="str">
        <f>IF(账面数[[#This Row],[货号]]="","",SUMIFS(盘点数[盘点数],盘点数[货号],货号))</f>
        <v/>
      </c>
      <c r="H623" s="29" t="str">
        <f>IFERROR(账面数[[#This Row],[盘点数]]-账面数[[#This Row],[账面数]],"")</f>
        <v/>
      </c>
      <c r="I623" s="29"/>
      <c r="J623" s="29" t="str">
        <f>IFERROR(账面数[[#This Row],[相差数]]*账面数[[#This Row],[单价]],"")</f>
        <v/>
      </c>
      <c r="K623" s="29"/>
      <c r="L623" s="29" t="str">
        <f>IF(C623="","",IF(COUNTIF(C$7:C623,C623)&gt;1,"重复，请删除","正常"))</f>
        <v/>
      </c>
    </row>
    <row r="624" customHeight="1" spans="3:12">
      <c r="C624" s="29"/>
      <c r="D624" s="29"/>
      <c r="E624" s="29"/>
      <c r="F624" s="29"/>
      <c r="G624" s="29" t="str">
        <f>IF(账面数[[#This Row],[货号]]="","",SUMIFS(盘点数[盘点数],盘点数[货号],货号))</f>
        <v/>
      </c>
      <c r="H624" s="29" t="str">
        <f>IFERROR(账面数[[#This Row],[盘点数]]-账面数[[#This Row],[账面数]],"")</f>
        <v/>
      </c>
      <c r="I624" s="29"/>
      <c r="J624" s="29" t="str">
        <f>IFERROR(账面数[[#This Row],[相差数]]*账面数[[#This Row],[单价]],"")</f>
        <v/>
      </c>
      <c r="K624" s="29"/>
      <c r="L624" s="29" t="str">
        <f>IF(C624="","",IF(COUNTIF(C$7:C624,C624)&gt;1,"重复，请删除","正常"))</f>
        <v/>
      </c>
    </row>
    <row r="625" customHeight="1" spans="3:12">
      <c r="C625" s="29"/>
      <c r="D625" s="29"/>
      <c r="E625" s="29"/>
      <c r="F625" s="29"/>
      <c r="G625" s="29" t="str">
        <f>IF(账面数[[#This Row],[货号]]="","",SUMIFS(盘点数[盘点数],盘点数[货号],货号))</f>
        <v/>
      </c>
      <c r="H625" s="29" t="str">
        <f>IFERROR(账面数[[#This Row],[盘点数]]-账面数[[#This Row],[账面数]],"")</f>
        <v/>
      </c>
      <c r="I625" s="29"/>
      <c r="J625" s="29" t="str">
        <f>IFERROR(账面数[[#This Row],[相差数]]*账面数[[#This Row],[单价]],"")</f>
        <v/>
      </c>
      <c r="K625" s="29"/>
      <c r="L625" s="29" t="str">
        <f>IF(C625="","",IF(COUNTIF(C$7:C625,C625)&gt;1,"重复，请删除","正常"))</f>
        <v/>
      </c>
    </row>
    <row r="626" customHeight="1" spans="3:12">
      <c r="C626" s="29"/>
      <c r="D626" s="29"/>
      <c r="E626" s="29"/>
      <c r="F626" s="29"/>
      <c r="G626" s="29" t="str">
        <f>IF(账面数[[#This Row],[货号]]="","",SUMIFS(盘点数[盘点数],盘点数[货号],货号))</f>
        <v/>
      </c>
      <c r="H626" s="29" t="str">
        <f>IFERROR(账面数[[#This Row],[盘点数]]-账面数[[#This Row],[账面数]],"")</f>
        <v/>
      </c>
      <c r="I626" s="29"/>
      <c r="J626" s="29" t="str">
        <f>IFERROR(账面数[[#This Row],[相差数]]*账面数[[#This Row],[单价]],"")</f>
        <v/>
      </c>
      <c r="K626" s="29"/>
      <c r="L626" s="29" t="str">
        <f>IF(C626="","",IF(COUNTIF(C$7:C626,C626)&gt;1,"重复，请删除","正常"))</f>
        <v/>
      </c>
    </row>
    <row r="627" customHeight="1" spans="3:12">
      <c r="C627" s="29"/>
      <c r="D627" s="29"/>
      <c r="E627" s="29"/>
      <c r="F627" s="29"/>
      <c r="G627" s="29" t="str">
        <f>IF(账面数[[#This Row],[货号]]="","",SUMIFS(盘点数[盘点数],盘点数[货号],货号))</f>
        <v/>
      </c>
      <c r="H627" s="29" t="str">
        <f>IFERROR(账面数[[#This Row],[盘点数]]-账面数[[#This Row],[账面数]],"")</f>
        <v/>
      </c>
      <c r="I627" s="29"/>
      <c r="J627" s="29" t="str">
        <f>IFERROR(账面数[[#This Row],[相差数]]*账面数[[#This Row],[单价]],"")</f>
        <v/>
      </c>
      <c r="K627" s="29"/>
      <c r="L627" s="29" t="str">
        <f>IF(C627="","",IF(COUNTIF(C$7:C627,C627)&gt;1,"重复，请删除","正常"))</f>
        <v/>
      </c>
    </row>
    <row r="628" customHeight="1" spans="3:12">
      <c r="C628" s="29"/>
      <c r="D628" s="29"/>
      <c r="E628" s="29"/>
      <c r="F628" s="29"/>
      <c r="G628" s="29" t="str">
        <f>IF(账面数[[#This Row],[货号]]="","",SUMIFS(盘点数[盘点数],盘点数[货号],货号))</f>
        <v/>
      </c>
      <c r="H628" s="29" t="str">
        <f>IFERROR(账面数[[#This Row],[盘点数]]-账面数[[#This Row],[账面数]],"")</f>
        <v/>
      </c>
      <c r="I628" s="29"/>
      <c r="J628" s="29" t="str">
        <f>IFERROR(账面数[[#This Row],[相差数]]*账面数[[#This Row],[单价]],"")</f>
        <v/>
      </c>
      <c r="K628" s="29"/>
      <c r="L628" s="29" t="str">
        <f>IF(C628="","",IF(COUNTIF(C$7:C628,C628)&gt;1,"重复，请删除","正常"))</f>
        <v/>
      </c>
    </row>
    <row r="629" customHeight="1" spans="3:12">
      <c r="C629" s="29"/>
      <c r="D629" s="29"/>
      <c r="E629" s="29"/>
      <c r="F629" s="29"/>
      <c r="G629" s="29" t="str">
        <f>IF(账面数[[#This Row],[货号]]="","",SUMIFS(盘点数[盘点数],盘点数[货号],货号))</f>
        <v/>
      </c>
      <c r="H629" s="29" t="str">
        <f>IFERROR(账面数[[#This Row],[盘点数]]-账面数[[#This Row],[账面数]],"")</f>
        <v/>
      </c>
      <c r="I629" s="29"/>
      <c r="J629" s="29" t="str">
        <f>IFERROR(账面数[[#This Row],[相差数]]*账面数[[#This Row],[单价]],"")</f>
        <v/>
      </c>
      <c r="K629" s="29"/>
      <c r="L629" s="29" t="str">
        <f>IF(C629="","",IF(COUNTIF(C$7:C629,C629)&gt;1,"重复，请删除","正常"))</f>
        <v/>
      </c>
    </row>
    <row r="630" customHeight="1" spans="3:12">
      <c r="C630" s="29"/>
      <c r="D630" s="29"/>
      <c r="E630" s="29"/>
      <c r="F630" s="29"/>
      <c r="G630" s="29" t="str">
        <f>IF(账面数[[#This Row],[货号]]="","",SUMIFS(盘点数[盘点数],盘点数[货号],货号))</f>
        <v/>
      </c>
      <c r="H630" s="29" t="str">
        <f>IFERROR(账面数[[#This Row],[盘点数]]-账面数[[#This Row],[账面数]],"")</f>
        <v/>
      </c>
      <c r="I630" s="29"/>
      <c r="J630" s="29" t="str">
        <f>IFERROR(账面数[[#This Row],[相差数]]*账面数[[#This Row],[单价]],"")</f>
        <v/>
      </c>
      <c r="K630" s="29"/>
      <c r="L630" s="29" t="str">
        <f>IF(C630="","",IF(COUNTIF(C$7:C630,C630)&gt;1,"重复，请删除","正常"))</f>
        <v/>
      </c>
    </row>
    <row r="631" customHeight="1" spans="3:12">
      <c r="C631" s="29"/>
      <c r="D631" s="29"/>
      <c r="E631" s="29"/>
      <c r="F631" s="29"/>
      <c r="G631" s="29" t="str">
        <f>IF(账面数[[#This Row],[货号]]="","",SUMIFS(盘点数[盘点数],盘点数[货号],货号))</f>
        <v/>
      </c>
      <c r="H631" s="29" t="str">
        <f>IFERROR(账面数[[#This Row],[盘点数]]-账面数[[#This Row],[账面数]],"")</f>
        <v/>
      </c>
      <c r="I631" s="29"/>
      <c r="J631" s="29" t="str">
        <f>IFERROR(账面数[[#This Row],[相差数]]*账面数[[#This Row],[单价]],"")</f>
        <v/>
      </c>
      <c r="K631" s="29"/>
      <c r="L631" s="29" t="str">
        <f>IF(C631="","",IF(COUNTIF(C$7:C631,C631)&gt;1,"重复，请删除","正常"))</f>
        <v/>
      </c>
    </row>
    <row r="632" customHeight="1" spans="3:12">
      <c r="C632" s="29"/>
      <c r="D632" s="29"/>
      <c r="E632" s="29"/>
      <c r="F632" s="29"/>
      <c r="G632" s="29" t="str">
        <f>IF(账面数[[#This Row],[货号]]="","",SUMIFS(盘点数[盘点数],盘点数[货号],货号))</f>
        <v/>
      </c>
      <c r="H632" s="29" t="str">
        <f>IFERROR(账面数[[#This Row],[盘点数]]-账面数[[#This Row],[账面数]],"")</f>
        <v/>
      </c>
      <c r="I632" s="29"/>
      <c r="J632" s="29" t="str">
        <f>IFERROR(账面数[[#This Row],[相差数]]*账面数[[#This Row],[单价]],"")</f>
        <v/>
      </c>
      <c r="K632" s="29"/>
      <c r="L632" s="29" t="str">
        <f>IF(C632="","",IF(COUNTIF(C$7:C632,C632)&gt;1,"重复，请删除","正常"))</f>
        <v/>
      </c>
    </row>
    <row r="633" customHeight="1" spans="3:12">
      <c r="C633" s="29"/>
      <c r="D633" s="29"/>
      <c r="E633" s="29"/>
      <c r="F633" s="29"/>
      <c r="G633" s="29" t="str">
        <f>IF(账面数[[#This Row],[货号]]="","",SUMIFS(盘点数[盘点数],盘点数[货号],货号))</f>
        <v/>
      </c>
      <c r="H633" s="29" t="str">
        <f>IFERROR(账面数[[#This Row],[盘点数]]-账面数[[#This Row],[账面数]],"")</f>
        <v/>
      </c>
      <c r="I633" s="29"/>
      <c r="J633" s="29" t="str">
        <f>IFERROR(账面数[[#This Row],[相差数]]*账面数[[#This Row],[单价]],"")</f>
        <v/>
      </c>
      <c r="K633" s="29"/>
      <c r="L633" s="29" t="str">
        <f>IF(C633="","",IF(COUNTIF(C$7:C633,C633)&gt;1,"重复，请删除","正常"))</f>
        <v/>
      </c>
    </row>
    <row r="634" customHeight="1" spans="3:12">
      <c r="C634" s="29"/>
      <c r="D634" s="29"/>
      <c r="E634" s="29"/>
      <c r="F634" s="29"/>
      <c r="G634" s="29" t="str">
        <f>IF(账面数[[#This Row],[货号]]="","",SUMIFS(盘点数[盘点数],盘点数[货号],货号))</f>
        <v/>
      </c>
      <c r="H634" s="29" t="str">
        <f>IFERROR(账面数[[#This Row],[盘点数]]-账面数[[#This Row],[账面数]],"")</f>
        <v/>
      </c>
      <c r="I634" s="29"/>
      <c r="J634" s="29" t="str">
        <f>IFERROR(账面数[[#This Row],[相差数]]*账面数[[#This Row],[单价]],"")</f>
        <v/>
      </c>
      <c r="K634" s="29"/>
      <c r="L634" s="29" t="str">
        <f>IF(C634="","",IF(COUNTIF(C$7:C634,C634)&gt;1,"重复，请删除","正常"))</f>
        <v/>
      </c>
    </row>
    <row r="635" customHeight="1" spans="3:12">
      <c r="C635" s="29"/>
      <c r="D635" s="29"/>
      <c r="E635" s="29"/>
      <c r="F635" s="29"/>
      <c r="G635" s="29" t="str">
        <f>IF(账面数[[#This Row],[货号]]="","",SUMIFS(盘点数[盘点数],盘点数[货号],货号))</f>
        <v/>
      </c>
      <c r="H635" s="29" t="str">
        <f>IFERROR(账面数[[#This Row],[盘点数]]-账面数[[#This Row],[账面数]],"")</f>
        <v/>
      </c>
      <c r="I635" s="29"/>
      <c r="J635" s="29" t="str">
        <f>IFERROR(账面数[[#This Row],[相差数]]*账面数[[#This Row],[单价]],"")</f>
        <v/>
      </c>
      <c r="K635" s="29"/>
      <c r="L635" s="29" t="str">
        <f>IF(C635="","",IF(COUNTIF(C$7:C635,C635)&gt;1,"重复，请删除","正常"))</f>
        <v/>
      </c>
    </row>
    <row r="636" customHeight="1" spans="3:12">
      <c r="C636" s="29"/>
      <c r="D636" s="29"/>
      <c r="E636" s="29"/>
      <c r="F636" s="29"/>
      <c r="G636" s="29" t="str">
        <f>IF(账面数[[#This Row],[货号]]="","",SUMIFS(盘点数[盘点数],盘点数[货号],货号))</f>
        <v/>
      </c>
      <c r="H636" s="29" t="str">
        <f>IFERROR(账面数[[#This Row],[盘点数]]-账面数[[#This Row],[账面数]],"")</f>
        <v/>
      </c>
      <c r="I636" s="29"/>
      <c r="J636" s="29" t="str">
        <f>IFERROR(账面数[[#This Row],[相差数]]*账面数[[#This Row],[单价]],"")</f>
        <v/>
      </c>
      <c r="K636" s="29"/>
      <c r="L636" s="29" t="str">
        <f>IF(C636="","",IF(COUNTIF(C$7:C636,C636)&gt;1,"重复，请删除","正常"))</f>
        <v/>
      </c>
    </row>
    <row r="637" customHeight="1" spans="3:12">
      <c r="C637" s="29"/>
      <c r="D637" s="29"/>
      <c r="E637" s="29"/>
      <c r="F637" s="29"/>
      <c r="G637" s="29" t="str">
        <f>IF(账面数[[#This Row],[货号]]="","",SUMIFS(盘点数[盘点数],盘点数[货号],货号))</f>
        <v/>
      </c>
      <c r="H637" s="29" t="str">
        <f>IFERROR(账面数[[#This Row],[盘点数]]-账面数[[#This Row],[账面数]],"")</f>
        <v/>
      </c>
      <c r="I637" s="29"/>
      <c r="J637" s="29" t="str">
        <f>IFERROR(账面数[[#This Row],[相差数]]*账面数[[#This Row],[单价]],"")</f>
        <v/>
      </c>
      <c r="K637" s="29"/>
      <c r="L637" s="29" t="str">
        <f>IF(C637="","",IF(COUNTIF(C$7:C637,C637)&gt;1,"重复，请删除","正常"))</f>
        <v/>
      </c>
    </row>
    <row r="638" customHeight="1" spans="3:12">
      <c r="C638" s="29"/>
      <c r="D638" s="29"/>
      <c r="E638" s="29"/>
      <c r="F638" s="29"/>
      <c r="G638" s="29" t="str">
        <f>IF(账面数[[#This Row],[货号]]="","",SUMIFS(盘点数[盘点数],盘点数[货号],货号))</f>
        <v/>
      </c>
      <c r="H638" s="29" t="str">
        <f>IFERROR(账面数[[#This Row],[盘点数]]-账面数[[#This Row],[账面数]],"")</f>
        <v/>
      </c>
      <c r="I638" s="29"/>
      <c r="J638" s="29" t="str">
        <f>IFERROR(账面数[[#This Row],[相差数]]*账面数[[#This Row],[单价]],"")</f>
        <v/>
      </c>
      <c r="K638" s="29"/>
      <c r="L638" s="29" t="str">
        <f>IF(C638="","",IF(COUNTIF(C$7:C638,C638)&gt;1,"重复，请删除","正常"))</f>
        <v/>
      </c>
    </row>
    <row r="639" customHeight="1" spans="3:12">
      <c r="C639" s="29"/>
      <c r="D639" s="29"/>
      <c r="E639" s="29"/>
      <c r="F639" s="29"/>
      <c r="G639" s="29" t="str">
        <f>IF(账面数[[#This Row],[货号]]="","",SUMIFS(盘点数[盘点数],盘点数[货号],货号))</f>
        <v/>
      </c>
      <c r="H639" s="29" t="str">
        <f>IFERROR(账面数[[#This Row],[盘点数]]-账面数[[#This Row],[账面数]],"")</f>
        <v/>
      </c>
      <c r="I639" s="29"/>
      <c r="J639" s="29" t="str">
        <f>IFERROR(账面数[[#This Row],[相差数]]*账面数[[#This Row],[单价]],"")</f>
        <v/>
      </c>
      <c r="K639" s="29"/>
      <c r="L639" s="29" t="str">
        <f>IF(C639="","",IF(COUNTIF(C$7:C639,C639)&gt;1,"重复，请删除","正常"))</f>
        <v/>
      </c>
    </row>
    <row r="640" customHeight="1" spans="3:12">
      <c r="C640" s="29"/>
      <c r="D640" s="29"/>
      <c r="E640" s="29"/>
      <c r="F640" s="29"/>
      <c r="G640" s="29" t="str">
        <f>IF(账面数[[#This Row],[货号]]="","",SUMIFS(盘点数[盘点数],盘点数[货号],货号))</f>
        <v/>
      </c>
      <c r="H640" s="29" t="str">
        <f>IFERROR(账面数[[#This Row],[盘点数]]-账面数[[#This Row],[账面数]],"")</f>
        <v/>
      </c>
      <c r="I640" s="29"/>
      <c r="J640" s="29" t="str">
        <f>IFERROR(账面数[[#This Row],[相差数]]*账面数[[#This Row],[单价]],"")</f>
        <v/>
      </c>
      <c r="K640" s="29"/>
      <c r="L640" s="29" t="str">
        <f>IF(C640="","",IF(COUNTIF(C$7:C640,C640)&gt;1,"重复，请删除","正常"))</f>
        <v/>
      </c>
    </row>
    <row r="641" customHeight="1" spans="3:12">
      <c r="C641" s="29"/>
      <c r="D641" s="29"/>
      <c r="E641" s="29"/>
      <c r="F641" s="29"/>
      <c r="G641" s="29" t="str">
        <f>IF(账面数[[#This Row],[货号]]="","",SUMIFS(盘点数[盘点数],盘点数[货号],货号))</f>
        <v/>
      </c>
      <c r="H641" s="29" t="str">
        <f>IFERROR(账面数[[#This Row],[盘点数]]-账面数[[#This Row],[账面数]],"")</f>
        <v/>
      </c>
      <c r="I641" s="29"/>
      <c r="J641" s="29" t="str">
        <f>IFERROR(账面数[[#This Row],[相差数]]*账面数[[#This Row],[单价]],"")</f>
        <v/>
      </c>
      <c r="K641" s="29"/>
      <c r="L641" s="29" t="str">
        <f>IF(C641="","",IF(COUNTIF(C$7:C641,C641)&gt;1,"重复，请删除","正常"))</f>
        <v/>
      </c>
    </row>
    <row r="642" customHeight="1" spans="3:12">
      <c r="C642" s="29"/>
      <c r="D642" s="29"/>
      <c r="E642" s="29"/>
      <c r="F642" s="29"/>
      <c r="G642" s="29" t="str">
        <f>IF(账面数[[#This Row],[货号]]="","",SUMIFS(盘点数[盘点数],盘点数[货号],货号))</f>
        <v/>
      </c>
      <c r="H642" s="29" t="str">
        <f>IFERROR(账面数[[#This Row],[盘点数]]-账面数[[#This Row],[账面数]],"")</f>
        <v/>
      </c>
      <c r="I642" s="29"/>
      <c r="J642" s="29" t="str">
        <f>IFERROR(账面数[[#This Row],[相差数]]*账面数[[#This Row],[单价]],"")</f>
        <v/>
      </c>
      <c r="K642" s="29"/>
      <c r="L642" s="29" t="str">
        <f>IF(C642="","",IF(COUNTIF(C$7:C642,C642)&gt;1,"重复，请删除","正常"))</f>
        <v/>
      </c>
    </row>
    <row r="643" customHeight="1" spans="3:12">
      <c r="C643" s="29"/>
      <c r="D643" s="29"/>
      <c r="E643" s="29"/>
      <c r="F643" s="29"/>
      <c r="G643" s="29" t="str">
        <f>IF(账面数[[#This Row],[货号]]="","",SUMIFS(盘点数[盘点数],盘点数[货号],货号))</f>
        <v/>
      </c>
      <c r="H643" s="29" t="str">
        <f>IFERROR(账面数[[#This Row],[盘点数]]-账面数[[#This Row],[账面数]],"")</f>
        <v/>
      </c>
      <c r="I643" s="29"/>
      <c r="J643" s="29" t="str">
        <f>IFERROR(账面数[[#This Row],[相差数]]*账面数[[#This Row],[单价]],"")</f>
        <v/>
      </c>
      <c r="K643" s="29"/>
      <c r="L643" s="29" t="str">
        <f>IF(C643="","",IF(COUNTIF(C$7:C643,C643)&gt;1,"重复，请删除","正常"))</f>
        <v/>
      </c>
    </row>
    <row r="644" customHeight="1" spans="3:12">
      <c r="C644" s="29"/>
      <c r="D644" s="29"/>
      <c r="E644" s="29"/>
      <c r="F644" s="29"/>
      <c r="G644" s="29" t="str">
        <f>IF(账面数[[#This Row],[货号]]="","",SUMIFS(盘点数[盘点数],盘点数[货号],货号))</f>
        <v/>
      </c>
      <c r="H644" s="29" t="str">
        <f>IFERROR(账面数[[#This Row],[盘点数]]-账面数[[#This Row],[账面数]],"")</f>
        <v/>
      </c>
      <c r="I644" s="29"/>
      <c r="J644" s="29" t="str">
        <f>IFERROR(账面数[[#This Row],[相差数]]*账面数[[#This Row],[单价]],"")</f>
        <v/>
      </c>
      <c r="K644" s="29"/>
      <c r="L644" s="29" t="str">
        <f>IF(C644="","",IF(COUNTIF(C$7:C644,C644)&gt;1,"重复，请删除","正常"))</f>
        <v/>
      </c>
    </row>
    <row r="645" customHeight="1" spans="3:12">
      <c r="C645" s="29"/>
      <c r="D645" s="29"/>
      <c r="E645" s="29"/>
      <c r="F645" s="29"/>
      <c r="G645" s="29" t="str">
        <f>IF(账面数[[#This Row],[货号]]="","",SUMIFS(盘点数[盘点数],盘点数[货号],货号))</f>
        <v/>
      </c>
      <c r="H645" s="29" t="str">
        <f>IFERROR(账面数[[#This Row],[盘点数]]-账面数[[#This Row],[账面数]],"")</f>
        <v/>
      </c>
      <c r="I645" s="29"/>
      <c r="J645" s="29" t="str">
        <f>IFERROR(账面数[[#This Row],[相差数]]*账面数[[#This Row],[单价]],"")</f>
        <v/>
      </c>
      <c r="K645" s="29"/>
      <c r="L645" s="29" t="str">
        <f>IF(C645="","",IF(COUNTIF(C$7:C645,C645)&gt;1,"重复，请删除","正常"))</f>
        <v/>
      </c>
    </row>
    <row r="646" customHeight="1" spans="3:12">
      <c r="C646" s="29"/>
      <c r="D646" s="29"/>
      <c r="E646" s="29"/>
      <c r="F646" s="29"/>
      <c r="G646" s="29" t="str">
        <f>IF(账面数[[#This Row],[货号]]="","",SUMIFS(盘点数[盘点数],盘点数[货号],货号))</f>
        <v/>
      </c>
      <c r="H646" s="29" t="str">
        <f>IFERROR(账面数[[#This Row],[盘点数]]-账面数[[#This Row],[账面数]],"")</f>
        <v/>
      </c>
      <c r="I646" s="29"/>
      <c r="J646" s="29" t="str">
        <f>IFERROR(账面数[[#This Row],[相差数]]*账面数[[#This Row],[单价]],"")</f>
        <v/>
      </c>
      <c r="K646" s="29"/>
      <c r="L646" s="29" t="str">
        <f>IF(C646="","",IF(COUNTIF(C$7:C646,C646)&gt;1,"重复，请删除","正常"))</f>
        <v/>
      </c>
    </row>
    <row r="647" customHeight="1" spans="3:12">
      <c r="C647" s="29"/>
      <c r="D647" s="29"/>
      <c r="E647" s="29"/>
      <c r="F647" s="29"/>
      <c r="G647" s="29" t="str">
        <f>IF(账面数[[#This Row],[货号]]="","",SUMIFS(盘点数[盘点数],盘点数[货号],货号))</f>
        <v/>
      </c>
      <c r="H647" s="29" t="str">
        <f>IFERROR(账面数[[#This Row],[盘点数]]-账面数[[#This Row],[账面数]],"")</f>
        <v/>
      </c>
      <c r="I647" s="29"/>
      <c r="J647" s="29" t="str">
        <f>IFERROR(账面数[[#This Row],[相差数]]*账面数[[#This Row],[单价]],"")</f>
        <v/>
      </c>
      <c r="K647" s="29"/>
      <c r="L647" s="29" t="str">
        <f>IF(C647="","",IF(COUNTIF(C$7:C647,C647)&gt;1,"重复，请删除","正常"))</f>
        <v/>
      </c>
    </row>
    <row r="648" customHeight="1" spans="3:12">
      <c r="C648" s="29"/>
      <c r="D648" s="29"/>
      <c r="E648" s="29"/>
      <c r="F648" s="29"/>
      <c r="G648" s="29" t="str">
        <f>IF(账面数[[#This Row],[货号]]="","",SUMIFS(盘点数[盘点数],盘点数[货号],货号))</f>
        <v/>
      </c>
      <c r="H648" s="29" t="str">
        <f>IFERROR(账面数[[#This Row],[盘点数]]-账面数[[#This Row],[账面数]],"")</f>
        <v/>
      </c>
      <c r="I648" s="29"/>
      <c r="J648" s="29" t="str">
        <f>IFERROR(账面数[[#This Row],[相差数]]*账面数[[#This Row],[单价]],"")</f>
        <v/>
      </c>
      <c r="K648" s="29"/>
      <c r="L648" s="29" t="str">
        <f>IF(C648="","",IF(COUNTIF(C$7:C648,C648)&gt;1,"重复，请删除","正常"))</f>
        <v/>
      </c>
    </row>
    <row r="649" customHeight="1" spans="3:12">
      <c r="C649" s="29"/>
      <c r="D649" s="29"/>
      <c r="E649" s="29"/>
      <c r="F649" s="29"/>
      <c r="G649" s="29" t="str">
        <f>IF(账面数[[#This Row],[货号]]="","",SUMIFS(盘点数[盘点数],盘点数[货号],货号))</f>
        <v/>
      </c>
      <c r="H649" s="29" t="str">
        <f>IFERROR(账面数[[#This Row],[盘点数]]-账面数[[#This Row],[账面数]],"")</f>
        <v/>
      </c>
      <c r="I649" s="29"/>
      <c r="J649" s="29" t="str">
        <f>IFERROR(账面数[[#This Row],[相差数]]*账面数[[#This Row],[单价]],"")</f>
        <v/>
      </c>
      <c r="K649" s="29"/>
      <c r="L649" s="29" t="str">
        <f>IF(C649="","",IF(COUNTIF(C$7:C649,C649)&gt;1,"重复，请删除","正常"))</f>
        <v/>
      </c>
    </row>
    <row r="650" customHeight="1" spans="3:12">
      <c r="C650" s="29"/>
      <c r="D650" s="29"/>
      <c r="E650" s="29"/>
      <c r="F650" s="29"/>
      <c r="G650" s="29" t="str">
        <f>IF(账面数[[#This Row],[货号]]="","",SUMIFS(盘点数[盘点数],盘点数[货号],货号))</f>
        <v/>
      </c>
      <c r="H650" s="29" t="str">
        <f>IFERROR(账面数[[#This Row],[盘点数]]-账面数[[#This Row],[账面数]],"")</f>
        <v/>
      </c>
      <c r="I650" s="29"/>
      <c r="J650" s="29" t="str">
        <f>IFERROR(账面数[[#This Row],[相差数]]*账面数[[#This Row],[单价]],"")</f>
        <v/>
      </c>
      <c r="K650" s="29"/>
      <c r="L650" s="29" t="str">
        <f>IF(C650="","",IF(COUNTIF(C$7:C650,C650)&gt;1,"重复，请删除","正常"))</f>
        <v/>
      </c>
    </row>
    <row r="651" customHeight="1" spans="3:12">
      <c r="C651" s="29"/>
      <c r="D651" s="29"/>
      <c r="E651" s="29"/>
      <c r="F651" s="29"/>
      <c r="G651" s="29" t="str">
        <f>IF(账面数[[#This Row],[货号]]="","",SUMIFS(盘点数[盘点数],盘点数[货号],货号))</f>
        <v/>
      </c>
      <c r="H651" s="29" t="str">
        <f>IFERROR(账面数[[#This Row],[盘点数]]-账面数[[#This Row],[账面数]],"")</f>
        <v/>
      </c>
      <c r="I651" s="29"/>
      <c r="J651" s="29" t="str">
        <f>IFERROR(账面数[[#This Row],[相差数]]*账面数[[#This Row],[单价]],"")</f>
        <v/>
      </c>
      <c r="K651" s="29"/>
      <c r="L651" s="29" t="str">
        <f>IF(C651="","",IF(COUNTIF(C$7:C651,C651)&gt;1,"重复，请删除","正常"))</f>
        <v/>
      </c>
    </row>
    <row r="652" customHeight="1" spans="3:12">
      <c r="C652" s="29"/>
      <c r="D652" s="29"/>
      <c r="E652" s="29"/>
      <c r="F652" s="29"/>
      <c r="G652" s="29" t="str">
        <f>IF(账面数[[#This Row],[货号]]="","",SUMIFS(盘点数[盘点数],盘点数[货号],货号))</f>
        <v/>
      </c>
      <c r="H652" s="29" t="str">
        <f>IFERROR(账面数[[#This Row],[盘点数]]-账面数[[#This Row],[账面数]],"")</f>
        <v/>
      </c>
      <c r="I652" s="29"/>
      <c r="J652" s="29" t="str">
        <f>IFERROR(账面数[[#This Row],[相差数]]*账面数[[#This Row],[单价]],"")</f>
        <v/>
      </c>
      <c r="K652" s="29"/>
      <c r="L652" s="29" t="str">
        <f>IF(C652="","",IF(COUNTIF(C$7:C652,C652)&gt;1,"重复，请删除","正常"))</f>
        <v/>
      </c>
    </row>
    <row r="653" customHeight="1" spans="3:12">
      <c r="C653" s="29"/>
      <c r="D653" s="29"/>
      <c r="E653" s="29"/>
      <c r="F653" s="29"/>
      <c r="G653" s="29" t="str">
        <f>IF(账面数[[#This Row],[货号]]="","",SUMIFS(盘点数[盘点数],盘点数[货号],货号))</f>
        <v/>
      </c>
      <c r="H653" s="29" t="str">
        <f>IFERROR(账面数[[#This Row],[盘点数]]-账面数[[#This Row],[账面数]],"")</f>
        <v/>
      </c>
      <c r="I653" s="29"/>
      <c r="J653" s="29" t="str">
        <f>IFERROR(账面数[[#This Row],[相差数]]*账面数[[#This Row],[单价]],"")</f>
        <v/>
      </c>
      <c r="K653" s="29"/>
      <c r="L653" s="29" t="str">
        <f>IF(C653="","",IF(COUNTIF(C$7:C653,C653)&gt;1,"重复，请删除","正常"))</f>
        <v/>
      </c>
    </row>
    <row r="654" customHeight="1" spans="3:12">
      <c r="C654" s="29"/>
      <c r="D654" s="29"/>
      <c r="E654" s="29"/>
      <c r="F654" s="29"/>
      <c r="G654" s="29" t="str">
        <f>IF(账面数[[#This Row],[货号]]="","",SUMIFS(盘点数[盘点数],盘点数[货号],货号))</f>
        <v/>
      </c>
      <c r="H654" s="29" t="str">
        <f>IFERROR(账面数[[#This Row],[盘点数]]-账面数[[#This Row],[账面数]],"")</f>
        <v/>
      </c>
      <c r="I654" s="29"/>
      <c r="J654" s="29" t="str">
        <f>IFERROR(账面数[[#This Row],[相差数]]*账面数[[#This Row],[单价]],"")</f>
        <v/>
      </c>
      <c r="K654" s="29"/>
      <c r="L654" s="29" t="str">
        <f>IF(C654="","",IF(COUNTIF(C$7:C654,C654)&gt;1,"重复，请删除","正常"))</f>
        <v/>
      </c>
    </row>
    <row r="655" customHeight="1" spans="3:12">
      <c r="C655" s="29"/>
      <c r="D655" s="29"/>
      <c r="E655" s="29"/>
      <c r="F655" s="29"/>
      <c r="G655" s="29" t="str">
        <f>IF(账面数[[#This Row],[货号]]="","",SUMIFS(盘点数[盘点数],盘点数[货号],货号))</f>
        <v/>
      </c>
      <c r="H655" s="29" t="str">
        <f>IFERROR(账面数[[#This Row],[盘点数]]-账面数[[#This Row],[账面数]],"")</f>
        <v/>
      </c>
      <c r="I655" s="29"/>
      <c r="J655" s="29" t="str">
        <f>IFERROR(账面数[[#This Row],[相差数]]*账面数[[#This Row],[单价]],"")</f>
        <v/>
      </c>
      <c r="K655" s="29"/>
      <c r="L655" s="29" t="str">
        <f>IF(C655="","",IF(COUNTIF(C$7:C655,C655)&gt;1,"重复，请删除","正常"))</f>
        <v/>
      </c>
    </row>
    <row r="656" customHeight="1" spans="3:12">
      <c r="C656" s="29"/>
      <c r="D656" s="29"/>
      <c r="E656" s="29"/>
      <c r="F656" s="29"/>
      <c r="G656" s="29" t="str">
        <f>IF(账面数[[#This Row],[货号]]="","",SUMIFS(盘点数[盘点数],盘点数[货号],货号))</f>
        <v/>
      </c>
      <c r="H656" s="29" t="str">
        <f>IFERROR(账面数[[#This Row],[盘点数]]-账面数[[#This Row],[账面数]],"")</f>
        <v/>
      </c>
      <c r="I656" s="29"/>
      <c r="J656" s="29" t="str">
        <f>IFERROR(账面数[[#This Row],[相差数]]*账面数[[#This Row],[单价]],"")</f>
        <v/>
      </c>
      <c r="K656" s="29"/>
      <c r="L656" s="29" t="str">
        <f>IF(C656="","",IF(COUNTIF(C$7:C656,C656)&gt;1,"重复，请删除","正常"))</f>
        <v/>
      </c>
    </row>
    <row r="657" customHeight="1" spans="3:12">
      <c r="C657" s="29"/>
      <c r="D657" s="29"/>
      <c r="E657" s="29"/>
      <c r="F657" s="29"/>
      <c r="G657" s="29" t="str">
        <f>IF(账面数[[#This Row],[货号]]="","",SUMIFS(盘点数[盘点数],盘点数[货号],货号))</f>
        <v/>
      </c>
      <c r="H657" s="29" t="str">
        <f>IFERROR(账面数[[#This Row],[盘点数]]-账面数[[#This Row],[账面数]],"")</f>
        <v/>
      </c>
      <c r="I657" s="29"/>
      <c r="J657" s="29" t="str">
        <f>IFERROR(账面数[[#This Row],[相差数]]*账面数[[#This Row],[单价]],"")</f>
        <v/>
      </c>
      <c r="K657" s="29"/>
      <c r="L657" s="29" t="str">
        <f>IF(C657="","",IF(COUNTIF(C$7:C657,C657)&gt;1,"重复，请删除","正常"))</f>
        <v/>
      </c>
    </row>
    <row r="658" customHeight="1" spans="3:12">
      <c r="C658" s="29"/>
      <c r="D658" s="29"/>
      <c r="E658" s="29"/>
      <c r="F658" s="29"/>
      <c r="G658" s="29" t="str">
        <f>IF(账面数[[#This Row],[货号]]="","",SUMIFS(盘点数[盘点数],盘点数[货号],货号))</f>
        <v/>
      </c>
      <c r="H658" s="29" t="str">
        <f>IFERROR(账面数[[#This Row],[盘点数]]-账面数[[#This Row],[账面数]],"")</f>
        <v/>
      </c>
      <c r="I658" s="29"/>
      <c r="J658" s="29" t="str">
        <f>IFERROR(账面数[[#This Row],[相差数]]*账面数[[#This Row],[单价]],"")</f>
        <v/>
      </c>
      <c r="K658" s="29"/>
      <c r="L658" s="29" t="str">
        <f>IF(C658="","",IF(COUNTIF(C$7:C658,C658)&gt;1,"重复，请删除","正常"))</f>
        <v/>
      </c>
    </row>
    <row r="659" customHeight="1" spans="3:12">
      <c r="C659" s="29"/>
      <c r="D659" s="29"/>
      <c r="E659" s="29"/>
      <c r="F659" s="29"/>
      <c r="G659" s="29" t="str">
        <f>IF(账面数[[#This Row],[货号]]="","",SUMIFS(盘点数[盘点数],盘点数[货号],货号))</f>
        <v/>
      </c>
      <c r="H659" s="29" t="str">
        <f>IFERROR(账面数[[#This Row],[盘点数]]-账面数[[#This Row],[账面数]],"")</f>
        <v/>
      </c>
      <c r="I659" s="29"/>
      <c r="J659" s="29" t="str">
        <f>IFERROR(账面数[[#This Row],[相差数]]*账面数[[#This Row],[单价]],"")</f>
        <v/>
      </c>
      <c r="K659" s="29"/>
      <c r="L659" s="29" t="str">
        <f>IF(C659="","",IF(COUNTIF(C$7:C659,C659)&gt;1,"重复，请删除","正常"))</f>
        <v/>
      </c>
    </row>
    <row r="660" customHeight="1" spans="3:12">
      <c r="C660" s="29"/>
      <c r="D660" s="29"/>
      <c r="E660" s="29"/>
      <c r="F660" s="29"/>
      <c r="G660" s="29" t="str">
        <f>IF(账面数[[#This Row],[货号]]="","",SUMIFS(盘点数[盘点数],盘点数[货号],货号))</f>
        <v/>
      </c>
      <c r="H660" s="29" t="str">
        <f>IFERROR(账面数[[#This Row],[盘点数]]-账面数[[#This Row],[账面数]],"")</f>
        <v/>
      </c>
      <c r="I660" s="29"/>
      <c r="J660" s="29" t="str">
        <f>IFERROR(账面数[[#This Row],[相差数]]*账面数[[#This Row],[单价]],"")</f>
        <v/>
      </c>
      <c r="K660" s="29"/>
      <c r="L660" s="29" t="str">
        <f>IF(C660="","",IF(COUNTIF(C$7:C660,C660)&gt;1,"重复，请删除","正常"))</f>
        <v/>
      </c>
    </row>
    <row r="661" customHeight="1" spans="3:12">
      <c r="C661" s="29"/>
      <c r="D661" s="29"/>
      <c r="E661" s="29"/>
      <c r="F661" s="29"/>
      <c r="G661" s="29" t="str">
        <f>IF(账面数[[#This Row],[货号]]="","",SUMIFS(盘点数[盘点数],盘点数[货号],货号))</f>
        <v/>
      </c>
      <c r="H661" s="29" t="str">
        <f>IFERROR(账面数[[#This Row],[盘点数]]-账面数[[#This Row],[账面数]],"")</f>
        <v/>
      </c>
      <c r="I661" s="29"/>
      <c r="J661" s="29" t="str">
        <f>IFERROR(账面数[[#This Row],[相差数]]*账面数[[#This Row],[单价]],"")</f>
        <v/>
      </c>
      <c r="K661" s="29"/>
      <c r="L661" s="29" t="str">
        <f>IF(C661="","",IF(COUNTIF(C$7:C661,C661)&gt;1,"重复，请删除","正常"))</f>
        <v/>
      </c>
    </row>
    <row r="662" customHeight="1" spans="3:12">
      <c r="C662" s="29"/>
      <c r="D662" s="29"/>
      <c r="E662" s="29"/>
      <c r="F662" s="29"/>
      <c r="G662" s="29" t="str">
        <f>IF(账面数[[#This Row],[货号]]="","",SUMIFS(盘点数[盘点数],盘点数[货号],货号))</f>
        <v/>
      </c>
      <c r="H662" s="29" t="str">
        <f>IFERROR(账面数[[#This Row],[盘点数]]-账面数[[#This Row],[账面数]],"")</f>
        <v/>
      </c>
      <c r="I662" s="29"/>
      <c r="J662" s="29" t="str">
        <f>IFERROR(账面数[[#This Row],[相差数]]*账面数[[#This Row],[单价]],"")</f>
        <v/>
      </c>
      <c r="K662" s="29"/>
      <c r="L662" s="29" t="str">
        <f>IF(C662="","",IF(COUNTIF(C$7:C662,C662)&gt;1,"重复，请删除","正常"))</f>
        <v/>
      </c>
    </row>
    <row r="663" customHeight="1" spans="3:12">
      <c r="C663" s="29"/>
      <c r="D663" s="29"/>
      <c r="E663" s="29"/>
      <c r="F663" s="29"/>
      <c r="G663" s="29" t="str">
        <f>IF(账面数[[#This Row],[货号]]="","",SUMIFS(盘点数[盘点数],盘点数[货号],货号))</f>
        <v/>
      </c>
      <c r="H663" s="29" t="str">
        <f>IFERROR(账面数[[#This Row],[盘点数]]-账面数[[#This Row],[账面数]],"")</f>
        <v/>
      </c>
      <c r="I663" s="29"/>
      <c r="J663" s="29" t="str">
        <f>IFERROR(账面数[[#This Row],[相差数]]*账面数[[#This Row],[单价]],"")</f>
        <v/>
      </c>
      <c r="K663" s="29"/>
      <c r="L663" s="29" t="str">
        <f>IF(C663="","",IF(COUNTIF(C$7:C663,C663)&gt;1,"重复，请删除","正常"))</f>
        <v/>
      </c>
    </row>
    <row r="664" customHeight="1" spans="3:12">
      <c r="C664" s="29"/>
      <c r="D664" s="29"/>
      <c r="E664" s="29"/>
      <c r="F664" s="29"/>
      <c r="G664" s="29" t="str">
        <f>IF(账面数[[#This Row],[货号]]="","",SUMIFS(盘点数[盘点数],盘点数[货号],货号))</f>
        <v/>
      </c>
      <c r="H664" s="29" t="str">
        <f>IFERROR(账面数[[#This Row],[盘点数]]-账面数[[#This Row],[账面数]],"")</f>
        <v/>
      </c>
      <c r="I664" s="29"/>
      <c r="J664" s="29" t="str">
        <f>IFERROR(账面数[[#This Row],[相差数]]*账面数[[#This Row],[单价]],"")</f>
        <v/>
      </c>
      <c r="K664" s="29"/>
      <c r="L664" s="29" t="str">
        <f>IF(C664="","",IF(COUNTIF(C$7:C664,C664)&gt;1,"重复，请删除","正常"))</f>
        <v/>
      </c>
    </row>
    <row r="665" customHeight="1" spans="3:12">
      <c r="C665" s="29"/>
      <c r="D665" s="29"/>
      <c r="E665" s="29"/>
      <c r="F665" s="29"/>
      <c r="G665" s="29" t="str">
        <f>IF(账面数[[#This Row],[货号]]="","",SUMIFS(盘点数[盘点数],盘点数[货号],货号))</f>
        <v/>
      </c>
      <c r="H665" s="29" t="str">
        <f>IFERROR(账面数[[#This Row],[盘点数]]-账面数[[#This Row],[账面数]],"")</f>
        <v/>
      </c>
      <c r="I665" s="29"/>
      <c r="J665" s="29" t="str">
        <f>IFERROR(账面数[[#This Row],[相差数]]*账面数[[#This Row],[单价]],"")</f>
        <v/>
      </c>
      <c r="K665" s="29"/>
      <c r="L665" s="29" t="str">
        <f>IF(C665="","",IF(COUNTIF(C$7:C665,C665)&gt;1,"重复，请删除","正常"))</f>
        <v/>
      </c>
    </row>
    <row r="666" customHeight="1" spans="3:12">
      <c r="C666" s="29"/>
      <c r="D666" s="29"/>
      <c r="E666" s="29"/>
      <c r="F666" s="29"/>
      <c r="G666" s="29" t="str">
        <f>IF(账面数[[#This Row],[货号]]="","",SUMIFS(盘点数[盘点数],盘点数[货号],货号))</f>
        <v/>
      </c>
      <c r="H666" s="29" t="str">
        <f>IFERROR(账面数[[#This Row],[盘点数]]-账面数[[#This Row],[账面数]],"")</f>
        <v/>
      </c>
      <c r="I666" s="29"/>
      <c r="J666" s="29" t="str">
        <f>IFERROR(账面数[[#This Row],[相差数]]*账面数[[#This Row],[单价]],"")</f>
        <v/>
      </c>
      <c r="K666" s="29"/>
      <c r="L666" s="29" t="str">
        <f>IF(C666="","",IF(COUNTIF(C$7:C666,C666)&gt;1,"重复，请删除","正常"))</f>
        <v/>
      </c>
    </row>
    <row r="667" customHeight="1" spans="3:12">
      <c r="C667" s="29"/>
      <c r="D667" s="29"/>
      <c r="E667" s="29"/>
      <c r="F667" s="29"/>
      <c r="G667" s="29" t="str">
        <f>IF(账面数[[#This Row],[货号]]="","",SUMIFS(盘点数[盘点数],盘点数[货号],货号))</f>
        <v/>
      </c>
      <c r="H667" s="29" t="str">
        <f>IFERROR(账面数[[#This Row],[盘点数]]-账面数[[#This Row],[账面数]],"")</f>
        <v/>
      </c>
      <c r="I667" s="29"/>
      <c r="J667" s="29" t="str">
        <f>IFERROR(账面数[[#This Row],[相差数]]*账面数[[#This Row],[单价]],"")</f>
        <v/>
      </c>
      <c r="K667" s="29"/>
      <c r="L667" s="29" t="str">
        <f>IF(C667="","",IF(COUNTIF(C$7:C667,C667)&gt;1,"重复，请删除","正常"))</f>
        <v/>
      </c>
    </row>
    <row r="668" customHeight="1" spans="3:12">
      <c r="C668" s="29"/>
      <c r="D668" s="29"/>
      <c r="E668" s="29"/>
      <c r="F668" s="29"/>
      <c r="G668" s="29" t="str">
        <f>IF(账面数[[#This Row],[货号]]="","",SUMIFS(盘点数[盘点数],盘点数[货号],货号))</f>
        <v/>
      </c>
      <c r="H668" s="29" t="str">
        <f>IFERROR(账面数[[#This Row],[盘点数]]-账面数[[#This Row],[账面数]],"")</f>
        <v/>
      </c>
      <c r="I668" s="29"/>
      <c r="J668" s="29" t="str">
        <f>IFERROR(账面数[[#This Row],[相差数]]*账面数[[#This Row],[单价]],"")</f>
        <v/>
      </c>
      <c r="K668" s="29"/>
      <c r="L668" s="29" t="str">
        <f>IF(C668="","",IF(COUNTIF(C$7:C668,C668)&gt;1,"重复，请删除","正常"))</f>
        <v/>
      </c>
    </row>
    <row r="669" customHeight="1" spans="3:12">
      <c r="C669" s="29"/>
      <c r="D669" s="29"/>
      <c r="E669" s="29"/>
      <c r="F669" s="29"/>
      <c r="G669" s="29" t="str">
        <f>IF(账面数[[#This Row],[货号]]="","",SUMIFS(盘点数[盘点数],盘点数[货号],货号))</f>
        <v/>
      </c>
      <c r="H669" s="29" t="str">
        <f>IFERROR(账面数[[#This Row],[盘点数]]-账面数[[#This Row],[账面数]],"")</f>
        <v/>
      </c>
      <c r="I669" s="29"/>
      <c r="J669" s="29" t="str">
        <f>IFERROR(账面数[[#This Row],[相差数]]*账面数[[#This Row],[单价]],"")</f>
        <v/>
      </c>
      <c r="K669" s="29"/>
      <c r="L669" s="29" t="str">
        <f>IF(C669="","",IF(COUNTIF(C$7:C669,C669)&gt;1,"重复，请删除","正常"))</f>
        <v/>
      </c>
    </row>
    <row r="670" customHeight="1" spans="3:12">
      <c r="C670" s="29"/>
      <c r="D670" s="29"/>
      <c r="E670" s="29"/>
      <c r="F670" s="29"/>
      <c r="G670" s="29" t="str">
        <f>IF(账面数[[#This Row],[货号]]="","",SUMIFS(盘点数[盘点数],盘点数[货号],货号))</f>
        <v/>
      </c>
      <c r="H670" s="29" t="str">
        <f>IFERROR(账面数[[#This Row],[盘点数]]-账面数[[#This Row],[账面数]],"")</f>
        <v/>
      </c>
      <c r="I670" s="29"/>
      <c r="J670" s="29" t="str">
        <f>IFERROR(账面数[[#This Row],[相差数]]*账面数[[#This Row],[单价]],"")</f>
        <v/>
      </c>
      <c r="K670" s="29"/>
      <c r="L670" s="29" t="str">
        <f>IF(C670="","",IF(COUNTIF(C$7:C670,C670)&gt;1,"重复，请删除","正常"))</f>
        <v/>
      </c>
    </row>
    <row r="671" customHeight="1" spans="3:12">
      <c r="C671" s="29"/>
      <c r="D671" s="29"/>
      <c r="E671" s="29"/>
      <c r="F671" s="29"/>
      <c r="G671" s="29" t="str">
        <f>IF(账面数[[#This Row],[货号]]="","",SUMIFS(盘点数[盘点数],盘点数[货号],货号))</f>
        <v/>
      </c>
      <c r="H671" s="29" t="str">
        <f>IFERROR(账面数[[#This Row],[盘点数]]-账面数[[#This Row],[账面数]],"")</f>
        <v/>
      </c>
      <c r="I671" s="29"/>
      <c r="J671" s="29" t="str">
        <f>IFERROR(账面数[[#This Row],[相差数]]*账面数[[#This Row],[单价]],"")</f>
        <v/>
      </c>
      <c r="K671" s="29"/>
      <c r="L671" s="29" t="str">
        <f>IF(C671="","",IF(COUNTIF(C$7:C671,C671)&gt;1,"重复，请删除","正常"))</f>
        <v/>
      </c>
    </row>
    <row r="672" customHeight="1" spans="3:12">
      <c r="C672" s="29"/>
      <c r="D672" s="29"/>
      <c r="E672" s="29"/>
      <c r="F672" s="29"/>
      <c r="G672" s="29" t="str">
        <f>IF(账面数[[#This Row],[货号]]="","",SUMIFS(盘点数[盘点数],盘点数[货号],货号))</f>
        <v/>
      </c>
      <c r="H672" s="29" t="str">
        <f>IFERROR(账面数[[#This Row],[盘点数]]-账面数[[#This Row],[账面数]],"")</f>
        <v/>
      </c>
      <c r="I672" s="29"/>
      <c r="J672" s="29" t="str">
        <f>IFERROR(账面数[[#This Row],[相差数]]*账面数[[#This Row],[单价]],"")</f>
        <v/>
      </c>
      <c r="K672" s="29"/>
      <c r="L672" s="29" t="str">
        <f>IF(C672="","",IF(COUNTIF(C$7:C672,C672)&gt;1,"重复，请删除","正常"))</f>
        <v/>
      </c>
    </row>
    <row r="673" customHeight="1" spans="3:12">
      <c r="C673" s="29"/>
      <c r="D673" s="29"/>
      <c r="E673" s="29"/>
      <c r="F673" s="29"/>
      <c r="G673" s="29" t="str">
        <f>IF(账面数[[#This Row],[货号]]="","",SUMIFS(盘点数[盘点数],盘点数[货号],货号))</f>
        <v/>
      </c>
      <c r="H673" s="29" t="str">
        <f>IFERROR(账面数[[#This Row],[盘点数]]-账面数[[#This Row],[账面数]],"")</f>
        <v/>
      </c>
      <c r="I673" s="29"/>
      <c r="J673" s="29" t="str">
        <f>IFERROR(账面数[[#This Row],[相差数]]*账面数[[#This Row],[单价]],"")</f>
        <v/>
      </c>
      <c r="K673" s="29"/>
      <c r="L673" s="29" t="str">
        <f>IF(C673="","",IF(COUNTIF(C$7:C673,C673)&gt;1,"重复，请删除","正常"))</f>
        <v/>
      </c>
    </row>
    <row r="674" customHeight="1" spans="3:12">
      <c r="C674" s="29"/>
      <c r="D674" s="29"/>
      <c r="E674" s="29"/>
      <c r="F674" s="29"/>
      <c r="G674" s="29" t="str">
        <f>IF(账面数[[#This Row],[货号]]="","",SUMIFS(盘点数[盘点数],盘点数[货号],货号))</f>
        <v/>
      </c>
      <c r="H674" s="29" t="str">
        <f>IFERROR(账面数[[#This Row],[盘点数]]-账面数[[#This Row],[账面数]],"")</f>
        <v/>
      </c>
      <c r="I674" s="29"/>
      <c r="J674" s="29" t="str">
        <f>IFERROR(账面数[[#This Row],[相差数]]*账面数[[#This Row],[单价]],"")</f>
        <v/>
      </c>
      <c r="K674" s="29"/>
      <c r="L674" s="29" t="str">
        <f>IF(C674="","",IF(COUNTIF(C$7:C674,C674)&gt;1,"重复，请删除","正常"))</f>
        <v/>
      </c>
    </row>
    <row r="675" customHeight="1" spans="3:12">
      <c r="C675" s="29"/>
      <c r="D675" s="29"/>
      <c r="E675" s="29"/>
      <c r="F675" s="29"/>
      <c r="G675" s="29" t="str">
        <f>IF(账面数[[#This Row],[货号]]="","",SUMIFS(盘点数[盘点数],盘点数[货号],货号))</f>
        <v/>
      </c>
      <c r="H675" s="29" t="str">
        <f>IFERROR(账面数[[#This Row],[盘点数]]-账面数[[#This Row],[账面数]],"")</f>
        <v/>
      </c>
      <c r="I675" s="29"/>
      <c r="J675" s="29" t="str">
        <f>IFERROR(账面数[[#This Row],[相差数]]*账面数[[#This Row],[单价]],"")</f>
        <v/>
      </c>
      <c r="K675" s="29"/>
      <c r="L675" s="29" t="str">
        <f>IF(C675="","",IF(COUNTIF(C$7:C675,C675)&gt;1,"重复，请删除","正常"))</f>
        <v/>
      </c>
    </row>
    <row r="676" customHeight="1" spans="3:12">
      <c r="C676" s="29"/>
      <c r="D676" s="29"/>
      <c r="E676" s="29"/>
      <c r="F676" s="29"/>
      <c r="G676" s="29" t="str">
        <f>IF(账面数[[#This Row],[货号]]="","",SUMIFS(盘点数[盘点数],盘点数[货号],货号))</f>
        <v/>
      </c>
      <c r="H676" s="29" t="str">
        <f>IFERROR(账面数[[#This Row],[盘点数]]-账面数[[#This Row],[账面数]],"")</f>
        <v/>
      </c>
      <c r="I676" s="29"/>
      <c r="J676" s="29" t="str">
        <f>IFERROR(账面数[[#This Row],[相差数]]*账面数[[#This Row],[单价]],"")</f>
        <v/>
      </c>
      <c r="K676" s="29"/>
      <c r="L676" s="29" t="str">
        <f>IF(C676="","",IF(COUNTIF(C$7:C676,C676)&gt;1,"重复，请删除","正常"))</f>
        <v/>
      </c>
    </row>
    <row r="677" customHeight="1" spans="3:12">
      <c r="C677" s="29"/>
      <c r="D677" s="29"/>
      <c r="E677" s="29"/>
      <c r="F677" s="29"/>
      <c r="G677" s="29" t="str">
        <f>IF(账面数[[#This Row],[货号]]="","",SUMIFS(盘点数[盘点数],盘点数[货号],货号))</f>
        <v/>
      </c>
      <c r="H677" s="29" t="str">
        <f>IFERROR(账面数[[#This Row],[盘点数]]-账面数[[#This Row],[账面数]],"")</f>
        <v/>
      </c>
      <c r="I677" s="29"/>
      <c r="J677" s="29" t="str">
        <f>IFERROR(账面数[[#This Row],[相差数]]*账面数[[#This Row],[单价]],"")</f>
        <v/>
      </c>
      <c r="K677" s="29"/>
      <c r="L677" s="29" t="str">
        <f>IF(C677="","",IF(COUNTIF(C$7:C677,C677)&gt;1,"重复，请删除","正常"))</f>
        <v/>
      </c>
    </row>
    <row r="678" customHeight="1" spans="3:12">
      <c r="C678" s="29"/>
      <c r="D678" s="29"/>
      <c r="E678" s="29"/>
      <c r="F678" s="29"/>
      <c r="G678" s="29" t="str">
        <f>IF(账面数[[#This Row],[货号]]="","",SUMIFS(盘点数[盘点数],盘点数[货号],货号))</f>
        <v/>
      </c>
      <c r="H678" s="29" t="str">
        <f>IFERROR(账面数[[#This Row],[盘点数]]-账面数[[#This Row],[账面数]],"")</f>
        <v/>
      </c>
      <c r="I678" s="29"/>
      <c r="J678" s="29" t="str">
        <f>IFERROR(账面数[[#This Row],[相差数]]*账面数[[#This Row],[单价]],"")</f>
        <v/>
      </c>
      <c r="K678" s="29"/>
      <c r="L678" s="29" t="str">
        <f>IF(C678="","",IF(COUNTIF(C$7:C678,C678)&gt;1,"重复，请删除","正常"))</f>
        <v/>
      </c>
    </row>
    <row r="679" customHeight="1" spans="3:12">
      <c r="C679" s="29"/>
      <c r="D679" s="29"/>
      <c r="E679" s="29"/>
      <c r="F679" s="29"/>
      <c r="G679" s="29" t="str">
        <f>IF(账面数[[#This Row],[货号]]="","",SUMIFS(盘点数[盘点数],盘点数[货号],货号))</f>
        <v/>
      </c>
      <c r="H679" s="29" t="str">
        <f>IFERROR(账面数[[#This Row],[盘点数]]-账面数[[#This Row],[账面数]],"")</f>
        <v/>
      </c>
      <c r="I679" s="29"/>
      <c r="J679" s="29" t="str">
        <f>IFERROR(账面数[[#This Row],[相差数]]*账面数[[#This Row],[单价]],"")</f>
        <v/>
      </c>
      <c r="K679" s="29"/>
      <c r="L679" s="29" t="str">
        <f>IF(C679="","",IF(COUNTIF(C$7:C679,C679)&gt;1,"重复，请删除","正常"))</f>
        <v/>
      </c>
    </row>
    <row r="680" customHeight="1" spans="3:12">
      <c r="C680" s="29"/>
      <c r="D680" s="29"/>
      <c r="E680" s="29"/>
      <c r="F680" s="29"/>
      <c r="G680" s="29" t="str">
        <f>IF(账面数[[#This Row],[货号]]="","",SUMIFS(盘点数[盘点数],盘点数[货号],货号))</f>
        <v/>
      </c>
      <c r="H680" s="29" t="str">
        <f>IFERROR(账面数[[#This Row],[盘点数]]-账面数[[#This Row],[账面数]],"")</f>
        <v/>
      </c>
      <c r="I680" s="29"/>
      <c r="J680" s="29" t="str">
        <f>IFERROR(账面数[[#This Row],[相差数]]*账面数[[#This Row],[单价]],"")</f>
        <v/>
      </c>
      <c r="K680" s="29"/>
      <c r="L680" s="29" t="str">
        <f>IF(C680="","",IF(COUNTIF(C$7:C680,C680)&gt;1,"重复，请删除","正常"))</f>
        <v/>
      </c>
    </row>
    <row r="681" customHeight="1" spans="3:12">
      <c r="C681" s="29"/>
      <c r="D681" s="29"/>
      <c r="E681" s="29"/>
      <c r="F681" s="29"/>
      <c r="G681" s="29" t="str">
        <f>IF(账面数[[#This Row],[货号]]="","",SUMIFS(盘点数[盘点数],盘点数[货号],货号))</f>
        <v/>
      </c>
      <c r="H681" s="29" t="str">
        <f>IFERROR(账面数[[#This Row],[盘点数]]-账面数[[#This Row],[账面数]],"")</f>
        <v/>
      </c>
      <c r="I681" s="29"/>
      <c r="J681" s="29" t="str">
        <f>IFERROR(账面数[[#This Row],[相差数]]*账面数[[#This Row],[单价]],"")</f>
        <v/>
      </c>
      <c r="K681" s="29"/>
      <c r="L681" s="29" t="str">
        <f>IF(C681="","",IF(COUNTIF(C$7:C681,C681)&gt;1,"重复，请删除","正常"))</f>
        <v/>
      </c>
    </row>
    <row r="682" customHeight="1" spans="3:12">
      <c r="C682" s="29"/>
      <c r="D682" s="29"/>
      <c r="E682" s="29"/>
      <c r="F682" s="29"/>
      <c r="G682" s="29" t="str">
        <f>IF(账面数[[#This Row],[货号]]="","",SUMIFS(盘点数[盘点数],盘点数[货号],货号))</f>
        <v/>
      </c>
      <c r="H682" s="29" t="str">
        <f>IFERROR(账面数[[#This Row],[盘点数]]-账面数[[#This Row],[账面数]],"")</f>
        <v/>
      </c>
      <c r="I682" s="29"/>
      <c r="J682" s="29" t="str">
        <f>IFERROR(账面数[[#This Row],[相差数]]*账面数[[#This Row],[单价]],"")</f>
        <v/>
      </c>
      <c r="K682" s="29"/>
      <c r="L682" s="29" t="str">
        <f>IF(C682="","",IF(COUNTIF(C$7:C682,C682)&gt;1,"重复，请删除","正常"))</f>
        <v/>
      </c>
    </row>
    <row r="683" customHeight="1" spans="3:12">
      <c r="C683" s="29"/>
      <c r="D683" s="29"/>
      <c r="E683" s="29"/>
      <c r="F683" s="29"/>
      <c r="G683" s="29" t="str">
        <f>IF(账面数[[#This Row],[货号]]="","",SUMIFS(盘点数[盘点数],盘点数[货号],货号))</f>
        <v/>
      </c>
      <c r="H683" s="29" t="str">
        <f>IFERROR(账面数[[#This Row],[盘点数]]-账面数[[#This Row],[账面数]],"")</f>
        <v/>
      </c>
      <c r="I683" s="29"/>
      <c r="J683" s="29" t="str">
        <f>IFERROR(账面数[[#This Row],[相差数]]*账面数[[#This Row],[单价]],"")</f>
        <v/>
      </c>
      <c r="K683" s="29"/>
      <c r="L683" s="29" t="str">
        <f>IF(C683="","",IF(COUNTIF(C$7:C683,C683)&gt;1,"重复，请删除","正常"))</f>
        <v/>
      </c>
    </row>
    <row r="684" customHeight="1" spans="3:12">
      <c r="C684" s="29"/>
      <c r="D684" s="29"/>
      <c r="E684" s="29"/>
      <c r="F684" s="29"/>
      <c r="G684" s="29" t="str">
        <f>IF(账面数[[#This Row],[货号]]="","",SUMIFS(盘点数[盘点数],盘点数[货号],货号))</f>
        <v/>
      </c>
      <c r="H684" s="29" t="str">
        <f>IFERROR(账面数[[#This Row],[盘点数]]-账面数[[#This Row],[账面数]],"")</f>
        <v/>
      </c>
      <c r="I684" s="29"/>
      <c r="J684" s="29" t="str">
        <f>IFERROR(账面数[[#This Row],[相差数]]*账面数[[#This Row],[单价]],"")</f>
        <v/>
      </c>
      <c r="K684" s="29"/>
      <c r="L684" s="29" t="str">
        <f>IF(C684="","",IF(COUNTIF(C$7:C684,C684)&gt;1,"重复，请删除","正常"))</f>
        <v/>
      </c>
    </row>
    <row r="685" customHeight="1" spans="3:12">
      <c r="C685" s="29"/>
      <c r="D685" s="29"/>
      <c r="E685" s="29"/>
      <c r="F685" s="29"/>
      <c r="G685" s="29" t="str">
        <f>IF(账面数[[#This Row],[货号]]="","",SUMIFS(盘点数[盘点数],盘点数[货号],货号))</f>
        <v/>
      </c>
      <c r="H685" s="29" t="str">
        <f>IFERROR(账面数[[#This Row],[盘点数]]-账面数[[#This Row],[账面数]],"")</f>
        <v/>
      </c>
      <c r="I685" s="29"/>
      <c r="J685" s="29" t="str">
        <f>IFERROR(账面数[[#This Row],[相差数]]*账面数[[#This Row],[单价]],"")</f>
        <v/>
      </c>
      <c r="K685" s="29"/>
      <c r="L685" s="29" t="str">
        <f>IF(C685="","",IF(COUNTIF(C$7:C685,C685)&gt;1,"重复，请删除","正常"))</f>
        <v/>
      </c>
    </row>
    <row r="686" customHeight="1" spans="3:12">
      <c r="C686" s="29"/>
      <c r="D686" s="29"/>
      <c r="E686" s="29"/>
      <c r="F686" s="29"/>
      <c r="G686" s="29" t="str">
        <f>IF(账面数[[#This Row],[货号]]="","",SUMIFS(盘点数[盘点数],盘点数[货号],货号))</f>
        <v/>
      </c>
      <c r="H686" s="29" t="str">
        <f>IFERROR(账面数[[#This Row],[盘点数]]-账面数[[#This Row],[账面数]],"")</f>
        <v/>
      </c>
      <c r="I686" s="29"/>
      <c r="J686" s="29" t="str">
        <f>IFERROR(账面数[[#This Row],[相差数]]*账面数[[#This Row],[单价]],"")</f>
        <v/>
      </c>
      <c r="K686" s="29"/>
      <c r="L686" s="29" t="str">
        <f>IF(C686="","",IF(COUNTIF(C$7:C686,C686)&gt;1,"重复，请删除","正常"))</f>
        <v/>
      </c>
    </row>
    <row r="687" customHeight="1" spans="3:12">
      <c r="C687" s="29"/>
      <c r="D687" s="29"/>
      <c r="E687" s="29"/>
      <c r="F687" s="29"/>
      <c r="G687" s="29" t="str">
        <f>IF(账面数[[#This Row],[货号]]="","",SUMIFS(盘点数[盘点数],盘点数[货号],货号))</f>
        <v/>
      </c>
      <c r="H687" s="29" t="str">
        <f>IFERROR(账面数[[#This Row],[盘点数]]-账面数[[#This Row],[账面数]],"")</f>
        <v/>
      </c>
      <c r="I687" s="29"/>
      <c r="J687" s="29" t="str">
        <f>IFERROR(账面数[[#This Row],[相差数]]*账面数[[#This Row],[单价]],"")</f>
        <v/>
      </c>
      <c r="K687" s="29"/>
      <c r="L687" s="29" t="str">
        <f>IF(C687="","",IF(COUNTIF(C$7:C687,C687)&gt;1,"重复，请删除","正常"))</f>
        <v/>
      </c>
    </row>
    <row r="688" customHeight="1" spans="3:12">
      <c r="C688" s="29"/>
      <c r="D688" s="29"/>
      <c r="E688" s="29"/>
      <c r="F688" s="29"/>
      <c r="G688" s="29" t="str">
        <f>IF(账面数[[#This Row],[货号]]="","",SUMIFS(盘点数[盘点数],盘点数[货号],货号))</f>
        <v/>
      </c>
      <c r="H688" s="29" t="str">
        <f>IFERROR(账面数[[#This Row],[盘点数]]-账面数[[#This Row],[账面数]],"")</f>
        <v/>
      </c>
      <c r="I688" s="29"/>
      <c r="J688" s="29" t="str">
        <f>IFERROR(账面数[[#This Row],[相差数]]*账面数[[#This Row],[单价]],"")</f>
        <v/>
      </c>
      <c r="K688" s="29"/>
      <c r="L688" s="29" t="str">
        <f>IF(C688="","",IF(COUNTIF(C$7:C688,C688)&gt;1,"重复，请删除","正常"))</f>
        <v/>
      </c>
    </row>
    <row r="689" customHeight="1" spans="3:12">
      <c r="C689" s="29"/>
      <c r="D689" s="29"/>
      <c r="E689" s="29"/>
      <c r="F689" s="29"/>
      <c r="G689" s="29" t="str">
        <f>IF(账面数[[#This Row],[货号]]="","",SUMIFS(盘点数[盘点数],盘点数[货号],货号))</f>
        <v/>
      </c>
      <c r="H689" s="29" t="str">
        <f>IFERROR(账面数[[#This Row],[盘点数]]-账面数[[#This Row],[账面数]],"")</f>
        <v/>
      </c>
      <c r="I689" s="29"/>
      <c r="J689" s="29" t="str">
        <f>IFERROR(账面数[[#This Row],[相差数]]*账面数[[#This Row],[单价]],"")</f>
        <v/>
      </c>
      <c r="K689" s="29"/>
      <c r="L689" s="29" t="str">
        <f>IF(C689="","",IF(COUNTIF(C$7:C689,C689)&gt;1,"重复，请删除","正常"))</f>
        <v/>
      </c>
    </row>
    <row r="690" customHeight="1" spans="3:12">
      <c r="C690" s="29"/>
      <c r="D690" s="29"/>
      <c r="E690" s="29"/>
      <c r="F690" s="29"/>
      <c r="G690" s="29" t="str">
        <f>IF(账面数[[#This Row],[货号]]="","",SUMIFS(盘点数[盘点数],盘点数[货号],货号))</f>
        <v/>
      </c>
      <c r="H690" s="29" t="str">
        <f>IFERROR(账面数[[#This Row],[盘点数]]-账面数[[#This Row],[账面数]],"")</f>
        <v/>
      </c>
      <c r="I690" s="29"/>
      <c r="J690" s="29" t="str">
        <f>IFERROR(账面数[[#This Row],[相差数]]*账面数[[#This Row],[单价]],"")</f>
        <v/>
      </c>
      <c r="K690" s="29"/>
      <c r="L690" s="29" t="str">
        <f>IF(C690="","",IF(COUNTIF(C$7:C690,C690)&gt;1,"重复，请删除","正常"))</f>
        <v/>
      </c>
    </row>
    <row r="691" customHeight="1" spans="3:12">
      <c r="C691" s="29"/>
      <c r="D691" s="29"/>
      <c r="E691" s="29"/>
      <c r="F691" s="29"/>
      <c r="G691" s="29" t="str">
        <f>IF(账面数[[#This Row],[货号]]="","",SUMIFS(盘点数[盘点数],盘点数[货号],货号))</f>
        <v/>
      </c>
      <c r="H691" s="29" t="str">
        <f>IFERROR(账面数[[#This Row],[盘点数]]-账面数[[#This Row],[账面数]],"")</f>
        <v/>
      </c>
      <c r="I691" s="29"/>
      <c r="J691" s="29" t="str">
        <f>IFERROR(账面数[[#This Row],[相差数]]*账面数[[#This Row],[单价]],"")</f>
        <v/>
      </c>
      <c r="K691" s="29"/>
      <c r="L691" s="29" t="str">
        <f>IF(C691="","",IF(COUNTIF(C$7:C691,C691)&gt;1,"重复，请删除","正常"))</f>
        <v/>
      </c>
    </row>
    <row r="692" customHeight="1" spans="3:12">
      <c r="C692" s="29"/>
      <c r="D692" s="29"/>
      <c r="E692" s="29"/>
      <c r="F692" s="29"/>
      <c r="G692" s="29" t="str">
        <f>IF(账面数[[#This Row],[货号]]="","",SUMIFS(盘点数[盘点数],盘点数[货号],货号))</f>
        <v/>
      </c>
      <c r="H692" s="29" t="str">
        <f>IFERROR(账面数[[#This Row],[盘点数]]-账面数[[#This Row],[账面数]],"")</f>
        <v/>
      </c>
      <c r="I692" s="29"/>
      <c r="J692" s="29" t="str">
        <f>IFERROR(账面数[[#This Row],[相差数]]*账面数[[#This Row],[单价]],"")</f>
        <v/>
      </c>
      <c r="K692" s="29"/>
      <c r="L692" s="29" t="str">
        <f>IF(C692="","",IF(COUNTIF(C$7:C692,C692)&gt;1,"重复，请删除","正常"))</f>
        <v/>
      </c>
    </row>
    <row r="693" customHeight="1" spans="3:12">
      <c r="C693" s="29"/>
      <c r="D693" s="29"/>
      <c r="E693" s="29"/>
      <c r="F693" s="29"/>
      <c r="G693" s="29" t="str">
        <f>IF(账面数[[#This Row],[货号]]="","",SUMIFS(盘点数[盘点数],盘点数[货号],货号))</f>
        <v/>
      </c>
      <c r="H693" s="29" t="str">
        <f>IFERROR(账面数[[#This Row],[盘点数]]-账面数[[#This Row],[账面数]],"")</f>
        <v/>
      </c>
      <c r="I693" s="29"/>
      <c r="J693" s="29" t="str">
        <f>IFERROR(账面数[[#This Row],[相差数]]*账面数[[#This Row],[单价]],"")</f>
        <v/>
      </c>
      <c r="K693" s="29"/>
      <c r="L693" s="29" t="str">
        <f>IF(C693="","",IF(COUNTIF(C$7:C693,C693)&gt;1,"重复，请删除","正常"))</f>
        <v/>
      </c>
    </row>
    <row r="694" customHeight="1" spans="3:12">
      <c r="C694" s="29"/>
      <c r="D694" s="29"/>
      <c r="E694" s="29"/>
      <c r="F694" s="29"/>
      <c r="G694" s="29" t="str">
        <f>IF(账面数[[#This Row],[货号]]="","",SUMIFS(盘点数[盘点数],盘点数[货号],货号))</f>
        <v/>
      </c>
      <c r="H694" s="29" t="str">
        <f>IFERROR(账面数[[#This Row],[盘点数]]-账面数[[#This Row],[账面数]],"")</f>
        <v/>
      </c>
      <c r="I694" s="29"/>
      <c r="J694" s="29" t="str">
        <f>IFERROR(账面数[[#This Row],[相差数]]*账面数[[#This Row],[单价]],"")</f>
        <v/>
      </c>
      <c r="K694" s="29"/>
      <c r="L694" s="29" t="str">
        <f>IF(C694="","",IF(COUNTIF(C$7:C694,C694)&gt;1,"重复，请删除","正常"))</f>
        <v/>
      </c>
    </row>
    <row r="695" customHeight="1" spans="3:12">
      <c r="C695" s="29"/>
      <c r="D695" s="29"/>
      <c r="E695" s="29"/>
      <c r="F695" s="29"/>
      <c r="G695" s="29" t="str">
        <f>IF(账面数[[#This Row],[货号]]="","",SUMIFS(盘点数[盘点数],盘点数[货号],货号))</f>
        <v/>
      </c>
      <c r="H695" s="29" t="str">
        <f>IFERROR(账面数[[#This Row],[盘点数]]-账面数[[#This Row],[账面数]],"")</f>
        <v/>
      </c>
      <c r="I695" s="29"/>
      <c r="J695" s="29" t="str">
        <f>IFERROR(账面数[[#This Row],[相差数]]*账面数[[#This Row],[单价]],"")</f>
        <v/>
      </c>
      <c r="K695" s="29"/>
      <c r="L695" s="29" t="str">
        <f>IF(C695="","",IF(COUNTIF(C$7:C695,C695)&gt;1,"重复，请删除","正常"))</f>
        <v/>
      </c>
    </row>
    <row r="696" customHeight="1" spans="3:12">
      <c r="C696" s="29"/>
      <c r="D696" s="29"/>
      <c r="E696" s="29"/>
      <c r="F696" s="29"/>
      <c r="G696" s="29" t="str">
        <f>IF(账面数[[#This Row],[货号]]="","",SUMIFS(盘点数[盘点数],盘点数[货号],货号))</f>
        <v/>
      </c>
      <c r="H696" s="29" t="str">
        <f>IFERROR(账面数[[#This Row],[盘点数]]-账面数[[#This Row],[账面数]],"")</f>
        <v/>
      </c>
      <c r="I696" s="29"/>
      <c r="J696" s="29" t="str">
        <f>IFERROR(账面数[[#This Row],[相差数]]*账面数[[#This Row],[单价]],"")</f>
        <v/>
      </c>
      <c r="K696" s="29"/>
      <c r="L696" s="29" t="str">
        <f>IF(C696="","",IF(COUNTIF(C$7:C696,C696)&gt;1,"重复，请删除","正常"))</f>
        <v/>
      </c>
    </row>
    <row r="697" customHeight="1" spans="3:12">
      <c r="C697" s="29"/>
      <c r="D697" s="29"/>
      <c r="E697" s="29"/>
      <c r="F697" s="29"/>
      <c r="G697" s="29" t="str">
        <f>IF(账面数[[#This Row],[货号]]="","",SUMIFS(盘点数[盘点数],盘点数[货号],货号))</f>
        <v/>
      </c>
      <c r="H697" s="29" t="str">
        <f>IFERROR(账面数[[#This Row],[盘点数]]-账面数[[#This Row],[账面数]],"")</f>
        <v/>
      </c>
      <c r="I697" s="29"/>
      <c r="J697" s="29" t="str">
        <f>IFERROR(账面数[[#This Row],[相差数]]*账面数[[#This Row],[单价]],"")</f>
        <v/>
      </c>
      <c r="K697" s="29"/>
      <c r="L697" s="29" t="str">
        <f>IF(C697="","",IF(COUNTIF(C$7:C697,C697)&gt;1,"重复，请删除","正常"))</f>
        <v/>
      </c>
    </row>
    <row r="698" customHeight="1" spans="3:12">
      <c r="C698" s="29"/>
      <c r="D698" s="29"/>
      <c r="E698" s="29"/>
      <c r="F698" s="29"/>
      <c r="G698" s="29" t="str">
        <f>IF(账面数[[#This Row],[货号]]="","",SUMIFS(盘点数[盘点数],盘点数[货号],货号))</f>
        <v/>
      </c>
      <c r="H698" s="29" t="str">
        <f>IFERROR(账面数[[#This Row],[盘点数]]-账面数[[#This Row],[账面数]],"")</f>
        <v/>
      </c>
      <c r="I698" s="29"/>
      <c r="J698" s="29" t="str">
        <f>IFERROR(账面数[[#This Row],[相差数]]*账面数[[#This Row],[单价]],"")</f>
        <v/>
      </c>
      <c r="K698" s="29"/>
      <c r="L698" s="29" t="str">
        <f>IF(C698="","",IF(COUNTIF(C$7:C698,C698)&gt;1,"重复，请删除","正常"))</f>
        <v/>
      </c>
    </row>
    <row r="699" customHeight="1" spans="3:12">
      <c r="C699" s="29"/>
      <c r="D699" s="29"/>
      <c r="E699" s="29"/>
      <c r="F699" s="29"/>
      <c r="G699" s="29" t="str">
        <f>IF(账面数[[#This Row],[货号]]="","",SUMIFS(盘点数[盘点数],盘点数[货号],货号))</f>
        <v/>
      </c>
      <c r="H699" s="29" t="str">
        <f>IFERROR(账面数[[#This Row],[盘点数]]-账面数[[#This Row],[账面数]],"")</f>
        <v/>
      </c>
      <c r="I699" s="29"/>
      <c r="J699" s="29" t="str">
        <f>IFERROR(账面数[[#This Row],[相差数]]*账面数[[#This Row],[单价]],"")</f>
        <v/>
      </c>
      <c r="K699" s="29"/>
      <c r="L699" s="29" t="str">
        <f>IF(C699="","",IF(COUNTIF(C$7:C699,C699)&gt;1,"重复，请删除","正常"))</f>
        <v/>
      </c>
    </row>
    <row r="700" customHeight="1" spans="3:12">
      <c r="C700" s="29"/>
      <c r="D700" s="29"/>
      <c r="E700" s="29"/>
      <c r="F700" s="29"/>
      <c r="G700" s="29" t="str">
        <f>IF(账面数[[#This Row],[货号]]="","",SUMIFS(盘点数[盘点数],盘点数[货号],货号))</f>
        <v/>
      </c>
      <c r="H700" s="29" t="str">
        <f>IFERROR(账面数[[#This Row],[盘点数]]-账面数[[#This Row],[账面数]],"")</f>
        <v/>
      </c>
      <c r="I700" s="29"/>
      <c r="J700" s="29" t="str">
        <f>IFERROR(账面数[[#This Row],[相差数]]*账面数[[#This Row],[单价]],"")</f>
        <v/>
      </c>
      <c r="K700" s="29"/>
      <c r="L700" s="29" t="str">
        <f>IF(C700="","",IF(COUNTIF(C$7:C700,C700)&gt;1,"重复，请删除","正常"))</f>
        <v/>
      </c>
    </row>
    <row r="701" customHeight="1" spans="3:12">
      <c r="C701" s="29"/>
      <c r="D701" s="29"/>
      <c r="E701" s="29"/>
      <c r="F701" s="29"/>
      <c r="G701" s="29" t="str">
        <f>IF(账面数[[#This Row],[货号]]="","",SUMIFS(盘点数[盘点数],盘点数[货号],货号))</f>
        <v/>
      </c>
      <c r="H701" s="29" t="str">
        <f>IFERROR(账面数[[#This Row],[盘点数]]-账面数[[#This Row],[账面数]],"")</f>
        <v/>
      </c>
      <c r="I701" s="29"/>
      <c r="J701" s="29" t="str">
        <f>IFERROR(账面数[[#This Row],[相差数]]*账面数[[#This Row],[单价]],"")</f>
        <v/>
      </c>
      <c r="K701" s="29"/>
      <c r="L701" s="29" t="str">
        <f>IF(C701="","",IF(COUNTIF(C$7:C701,C701)&gt;1,"重复，请删除","正常"))</f>
        <v/>
      </c>
    </row>
    <row r="702" customHeight="1" spans="3:12">
      <c r="C702" s="29"/>
      <c r="D702" s="29"/>
      <c r="E702" s="29"/>
      <c r="F702" s="29"/>
      <c r="G702" s="29" t="str">
        <f>IF(账面数[[#This Row],[货号]]="","",SUMIFS(盘点数[盘点数],盘点数[货号],货号))</f>
        <v/>
      </c>
      <c r="H702" s="29" t="str">
        <f>IFERROR(账面数[[#This Row],[盘点数]]-账面数[[#This Row],[账面数]],"")</f>
        <v/>
      </c>
      <c r="I702" s="29"/>
      <c r="J702" s="29" t="str">
        <f>IFERROR(账面数[[#This Row],[相差数]]*账面数[[#This Row],[单价]],"")</f>
        <v/>
      </c>
      <c r="K702" s="29"/>
      <c r="L702" s="29" t="str">
        <f>IF(C702="","",IF(COUNTIF(C$7:C702,C702)&gt;1,"重复，请删除","正常"))</f>
        <v/>
      </c>
    </row>
    <row r="703" customHeight="1" spans="3:12">
      <c r="C703" s="29"/>
      <c r="D703" s="29"/>
      <c r="E703" s="29"/>
      <c r="F703" s="29"/>
      <c r="G703" s="29" t="str">
        <f>IF(账面数[[#This Row],[货号]]="","",SUMIFS(盘点数[盘点数],盘点数[货号],货号))</f>
        <v/>
      </c>
      <c r="H703" s="29" t="str">
        <f>IFERROR(账面数[[#This Row],[盘点数]]-账面数[[#This Row],[账面数]],"")</f>
        <v/>
      </c>
      <c r="I703" s="29"/>
      <c r="J703" s="29" t="str">
        <f>IFERROR(账面数[[#This Row],[相差数]]*账面数[[#This Row],[单价]],"")</f>
        <v/>
      </c>
      <c r="K703" s="29"/>
      <c r="L703" s="29" t="str">
        <f>IF(C703="","",IF(COUNTIF(C$7:C703,C703)&gt;1,"重复，请删除","正常"))</f>
        <v/>
      </c>
    </row>
    <row r="704" customHeight="1" spans="3:12">
      <c r="C704" s="29"/>
      <c r="D704" s="29"/>
      <c r="E704" s="29"/>
      <c r="F704" s="29"/>
      <c r="G704" s="29" t="str">
        <f>IF(账面数[[#This Row],[货号]]="","",SUMIFS(盘点数[盘点数],盘点数[货号],货号))</f>
        <v/>
      </c>
      <c r="H704" s="29" t="str">
        <f>IFERROR(账面数[[#This Row],[盘点数]]-账面数[[#This Row],[账面数]],"")</f>
        <v/>
      </c>
      <c r="I704" s="29"/>
      <c r="J704" s="29" t="str">
        <f>IFERROR(账面数[[#This Row],[相差数]]*账面数[[#This Row],[单价]],"")</f>
        <v/>
      </c>
      <c r="K704" s="29"/>
      <c r="L704" s="29" t="str">
        <f>IF(C704="","",IF(COUNTIF(C$7:C704,C704)&gt;1,"重复，请删除","正常"))</f>
        <v/>
      </c>
    </row>
    <row r="705" customHeight="1" spans="3:12">
      <c r="C705" s="29"/>
      <c r="D705" s="29"/>
      <c r="E705" s="29"/>
      <c r="F705" s="29"/>
      <c r="G705" s="29" t="str">
        <f>IF(账面数[[#This Row],[货号]]="","",SUMIFS(盘点数[盘点数],盘点数[货号],货号))</f>
        <v/>
      </c>
      <c r="H705" s="29" t="str">
        <f>IFERROR(账面数[[#This Row],[盘点数]]-账面数[[#This Row],[账面数]],"")</f>
        <v/>
      </c>
      <c r="I705" s="29"/>
      <c r="J705" s="29" t="str">
        <f>IFERROR(账面数[[#This Row],[相差数]]*账面数[[#This Row],[单价]],"")</f>
        <v/>
      </c>
      <c r="K705" s="29"/>
      <c r="L705" s="29" t="str">
        <f>IF(C705="","",IF(COUNTIF(C$7:C705,C705)&gt;1,"重复，请删除","正常"))</f>
        <v/>
      </c>
    </row>
    <row r="706" customHeight="1" spans="3:12">
      <c r="C706" s="29"/>
      <c r="D706" s="29"/>
      <c r="E706" s="29"/>
      <c r="F706" s="29"/>
      <c r="G706" s="29" t="str">
        <f>IF(账面数[[#This Row],[货号]]="","",SUMIFS(盘点数[盘点数],盘点数[货号],货号))</f>
        <v/>
      </c>
      <c r="H706" s="29" t="str">
        <f>IFERROR(账面数[[#This Row],[盘点数]]-账面数[[#This Row],[账面数]],"")</f>
        <v/>
      </c>
      <c r="I706" s="29"/>
      <c r="J706" s="29" t="str">
        <f>IFERROR(账面数[[#This Row],[相差数]]*账面数[[#This Row],[单价]],"")</f>
        <v/>
      </c>
      <c r="K706" s="29"/>
      <c r="L706" s="29" t="str">
        <f>IF(C706="","",IF(COUNTIF(C$7:C706,C706)&gt;1,"重复，请删除","正常"))</f>
        <v/>
      </c>
    </row>
    <row r="707" customHeight="1" spans="3:12">
      <c r="C707" s="29"/>
      <c r="D707" s="29"/>
      <c r="E707" s="29"/>
      <c r="F707" s="29"/>
      <c r="G707" s="29" t="str">
        <f>IF(账面数[[#This Row],[货号]]="","",SUMIFS(盘点数[盘点数],盘点数[货号],货号))</f>
        <v/>
      </c>
      <c r="H707" s="29" t="str">
        <f>IFERROR(账面数[[#This Row],[盘点数]]-账面数[[#This Row],[账面数]],"")</f>
        <v/>
      </c>
      <c r="I707" s="29"/>
      <c r="J707" s="29" t="str">
        <f>IFERROR(账面数[[#This Row],[相差数]]*账面数[[#This Row],[单价]],"")</f>
        <v/>
      </c>
      <c r="K707" s="29"/>
      <c r="L707" s="29" t="str">
        <f>IF(C707="","",IF(COUNTIF(C$7:C707,C707)&gt;1,"重复，请删除","正常"))</f>
        <v/>
      </c>
    </row>
    <row r="708" customHeight="1" spans="3:12">
      <c r="C708" s="29"/>
      <c r="D708" s="29"/>
      <c r="E708" s="29"/>
      <c r="F708" s="29"/>
      <c r="G708" s="29" t="str">
        <f>IF(账面数[[#This Row],[货号]]="","",SUMIFS(盘点数[盘点数],盘点数[货号],货号))</f>
        <v/>
      </c>
      <c r="H708" s="29" t="str">
        <f>IFERROR(账面数[[#This Row],[盘点数]]-账面数[[#This Row],[账面数]],"")</f>
        <v/>
      </c>
      <c r="I708" s="29"/>
      <c r="J708" s="29" t="str">
        <f>IFERROR(账面数[[#This Row],[相差数]]*账面数[[#This Row],[单价]],"")</f>
        <v/>
      </c>
      <c r="K708" s="29"/>
      <c r="L708" s="29" t="str">
        <f>IF(C708="","",IF(COUNTIF(C$7:C708,C708)&gt;1,"重复，请删除","正常"))</f>
        <v/>
      </c>
    </row>
    <row r="709" customHeight="1" spans="3:12">
      <c r="C709" s="29"/>
      <c r="D709" s="29"/>
      <c r="E709" s="29"/>
      <c r="F709" s="29"/>
      <c r="G709" s="29" t="str">
        <f>IF(账面数[[#This Row],[货号]]="","",SUMIFS(盘点数[盘点数],盘点数[货号],货号))</f>
        <v/>
      </c>
      <c r="H709" s="29" t="str">
        <f>IFERROR(账面数[[#This Row],[盘点数]]-账面数[[#This Row],[账面数]],"")</f>
        <v/>
      </c>
      <c r="I709" s="29"/>
      <c r="J709" s="29" t="str">
        <f>IFERROR(账面数[[#This Row],[相差数]]*账面数[[#This Row],[单价]],"")</f>
        <v/>
      </c>
      <c r="K709" s="29"/>
      <c r="L709" s="29" t="str">
        <f>IF(C709="","",IF(COUNTIF(C$7:C709,C709)&gt;1,"重复，请删除","正常"))</f>
        <v/>
      </c>
    </row>
    <row r="710" customHeight="1" spans="3:12">
      <c r="C710" s="29"/>
      <c r="D710" s="29"/>
      <c r="E710" s="29"/>
      <c r="F710" s="29"/>
      <c r="G710" s="29" t="str">
        <f>IF(账面数[[#This Row],[货号]]="","",SUMIFS(盘点数[盘点数],盘点数[货号],货号))</f>
        <v/>
      </c>
      <c r="H710" s="29" t="str">
        <f>IFERROR(账面数[[#This Row],[盘点数]]-账面数[[#This Row],[账面数]],"")</f>
        <v/>
      </c>
      <c r="I710" s="29"/>
      <c r="J710" s="29" t="str">
        <f>IFERROR(账面数[[#This Row],[相差数]]*账面数[[#This Row],[单价]],"")</f>
        <v/>
      </c>
      <c r="K710" s="29"/>
      <c r="L710" s="29" t="str">
        <f>IF(C710="","",IF(COUNTIF(C$7:C710,C710)&gt;1,"重复，请删除","正常"))</f>
        <v/>
      </c>
    </row>
    <row r="711" customHeight="1" spans="3:12">
      <c r="C711" s="29"/>
      <c r="D711" s="29"/>
      <c r="E711" s="29"/>
      <c r="F711" s="29"/>
      <c r="G711" s="29" t="str">
        <f>IF(账面数[[#This Row],[货号]]="","",SUMIFS(盘点数[盘点数],盘点数[货号],货号))</f>
        <v/>
      </c>
      <c r="H711" s="29" t="str">
        <f>IFERROR(账面数[[#This Row],[盘点数]]-账面数[[#This Row],[账面数]],"")</f>
        <v/>
      </c>
      <c r="I711" s="29"/>
      <c r="J711" s="29" t="str">
        <f>IFERROR(账面数[[#This Row],[相差数]]*账面数[[#This Row],[单价]],"")</f>
        <v/>
      </c>
      <c r="K711" s="29"/>
      <c r="L711" s="29" t="str">
        <f>IF(C711="","",IF(COUNTIF(C$7:C711,C711)&gt;1,"重复，请删除","正常"))</f>
        <v/>
      </c>
    </row>
    <row r="712" customHeight="1" spans="3:12">
      <c r="C712" s="29"/>
      <c r="D712" s="29"/>
      <c r="E712" s="29"/>
      <c r="F712" s="29"/>
      <c r="G712" s="29" t="str">
        <f>IF(账面数[[#This Row],[货号]]="","",SUMIFS(盘点数[盘点数],盘点数[货号],货号))</f>
        <v/>
      </c>
      <c r="H712" s="29" t="str">
        <f>IFERROR(账面数[[#This Row],[盘点数]]-账面数[[#This Row],[账面数]],"")</f>
        <v/>
      </c>
      <c r="I712" s="29"/>
      <c r="J712" s="29" t="str">
        <f>IFERROR(账面数[[#This Row],[相差数]]*账面数[[#This Row],[单价]],"")</f>
        <v/>
      </c>
      <c r="K712" s="29"/>
      <c r="L712" s="29" t="str">
        <f>IF(C712="","",IF(COUNTIF(C$7:C712,C712)&gt;1,"重复，请删除","正常"))</f>
        <v/>
      </c>
    </row>
    <row r="713" customHeight="1" spans="3:12">
      <c r="C713" s="29"/>
      <c r="D713" s="29"/>
      <c r="E713" s="29"/>
      <c r="F713" s="29"/>
      <c r="G713" s="29" t="str">
        <f>IF(账面数[[#This Row],[货号]]="","",SUMIFS(盘点数[盘点数],盘点数[货号],货号))</f>
        <v/>
      </c>
      <c r="H713" s="29" t="str">
        <f>IFERROR(账面数[[#This Row],[盘点数]]-账面数[[#This Row],[账面数]],"")</f>
        <v/>
      </c>
      <c r="I713" s="29"/>
      <c r="J713" s="29" t="str">
        <f>IFERROR(账面数[[#This Row],[相差数]]*账面数[[#This Row],[单价]],"")</f>
        <v/>
      </c>
      <c r="K713" s="29"/>
      <c r="L713" s="29" t="str">
        <f>IF(C713="","",IF(COUNTIF(C$7:C713,C713)&gt;1,"重复，请删除","正常"))</f>
        <v/>
      </c>
    </row>
    <row r="714" customHeight="1" spans="3:12">
      <c r="C714" s="29"/>
      <c r="D714" s="29"/>
      <c r="E714" s="29"/>
      <c r="F714" s="29"/>
      <c r="G714" s="29" t="str">
        <f>IF(账面数[[#This Row],[货号]]="","",SUMIFS(盘点数[盘点数],盘点数[货号],货号))</f>
        <v/>
      </c>
      <c r="H714" s="29" t="str">
        <f>IFERROR(账面数[[#This Row],[盘点数]]-账面数[[#This Row],[账面数]],"")</f>
        <v/>
      </c>
      <c r="I714" s="29"/>
      <c r="J714" s="29" t="str">
        <f>IFERROR(账面数[[#This Row],[相差数]]*账面数[[#This Row],[单价]],"")</f>
        <v/>
      </c>
      <c r="K714" s="29"/>
      <c r="L714" s="29" t="str">
        <f>IF(C714="","",IF(COUNTIF(C$7:C714,C714)&gt;1,"重复，请删除","正常"))</f>
        <v/>
      </c>
    </row>
    <row r="715" customHeight="1" spans="3:12">
      <c r="C715" s="29"/>
      <c r="D715" s="29"/>
      <c r="E715" s="29"/>
      <c r="F715" s="29"/>
      <c r="G715" s="29" t="str">
        <f>IF(账面数[[#This Row],[货号]]="","",SUMIFS(盘点数[盘点数],盘点数[货号],货号))</f>
        <v/>
      </c>
      <c r="H715" s="29" t="str">
        <f>IFERROR(账面数[[#This Row],[盘点数]]-账面数[[#This Row],[账面数]],"")</f>
        <v/>
      </c>
      <c r="I715" s="29"/>
      <c r="J715" s="29" t="str">
        <f>IFERROR(账面数[[#This Row],[相差数]]*账面数[[#This Row],[单价]],"")</f>
        <v/>
      </c>
      <c r="K715" s="29"/>
      <c r="L715" s="29" t="str">
        <f>IF(C715="","",IF(COUNTIF(C$7:C715,C715)&gt;1,"重复，请删除","正常"))</f>
        <v/>
      </c>
    </row>
    <row r="716" customHeight="1" spans="3:12">
      <c r="C716" s="29"/>
      <c r="D716" s="29"/>
      <c r="E716" s="29"/>
      <c r="F716" s="29"/>
      <c r="G716" s="29" t="str">
        <f>IF(账面数[[#This Row],[货号]]="","",SUMIFS(盘点数[盘点数],盘点数[货号],货号))</f>
        <v/>
      </c>
      <c r="H716" s="29" t="str">
        <f>IFERROR(账面数[[#This Row],[盘点数]]-账面数[[#This Row],[账面数]],"")</f>
        <v/>
      </c>
      <c r="I716" s="29"/>
      <c r="J716" s="29" t="str">
        <f>IFERROR(账面数[[#This Row],[相差数]]*账面数[[#This Row],[单价]],"")</f>
        <v/>
      </c>
      <c r="K716" s="29"/>
      <c r="L716" s="29" t="str">
        <f>IF(C716="","",IF(COUNTIF(C$7:C716,C716)&gt;1,"重复，请删除","正常"))</f>
        <v/>
      </c>
    </row>
    <row r="717" customHeight="1" spans="3:12">
      <c r="C717" s="29"/>
      <c r="D717" s="29"/>
      <c r="E717" s="29"/>
      <c r="F717" s="29"/>
      <c r="G717" s="29" t="str">
        <f>IF(账面数[[#This Row],[货号]]="","",SUMIFS(盘点数[盘点数],盘点数[货号],货号))</f>
        <v/>
      </c>
      <c r="H717" s="29" t="str">
        <f>IFERROR(账面数[[#This Row],[盘点数]]-账面数[[#This Row],[账面数]],"")</f>
        <v/>
      </c>
      <c r="I717" s="29"/>
      <c r="J717" s="29" t="str">
        <f>IFERROR(账面数[[#This Row],[相差数]]*账面数[[#This Row],[单价]],"")</f>
        <v/>
      </c>
      <c r="K717" s="29"/>
      <c r="L717" s="29" t="str">
        <f>IF(C717="","",IF(COUNTIF(C$7:C717,C717)&gt;1,"重复，请删除","正常"))</f>
        <v/>
      </c>
    </row>
    <row r="718" customHeight="1" spans="3:12">
      <c r="C718" s="29"/>
      <c r="D718" s="29"/>
      <c r="E718" s="29"/>
      <c r="F718" s="29"/>
      <c r="G718" s="29" t="str">
        <f>IF(账面数[[#This Row],[货号]]="","",SUMIFS(盘点数[盘点数],盘点数[货号],货号))</f>
        <v/>
      </c>
      <c r="H718" s="29" t="str">
        <f>IFERROR(账面数[[#This Row],[盘点数]]-账面数[[#This Row],[账面数]],"")</f>
        <v/>
      </c>
      <c r="I718" s="29"/>
      <c r="J718" s="29" t="str">
        <f>IFERROR(账面数[[#This Row],[相差数]]*账面数[[#This Row],[单价]],"")</f>
        <v/>
      </c>
      <c r="K718" s="29"/>
      <c r="L718" s="29" t="str">
        <f>IF(C718="","",IF(COUNTIF(C$7:C718,C718)&gt;1,"重复，请删除","正常"))</f>
        <v/>
      </c>
    </row>
    <row r="719" customHeight="1" spans="3:12">
      <c r="C719" s="29"/>
      <c r="D719" s="29"/>
      <c r="E719" s="29"/>
      <c r="F719" s="29"/>
      <c r="G719" s="29" t="str">
        <f>IF(账面数[[#This Row],[货号]]="","",SUMIFS(盘点数[盘点数],盘点数[货号],货号))</f>
        <v/>
      </c>
      <c r="H719" s="29" t="str">
        <f>IFERROR(账面数[[#This Row],[盘点数]]-账面数[[#This Row],[账面数]],"")</f>
        <v/>
      </c>
      <c r="I719" s="29"/>
      <c r="J719" s="29" t="str">
        <f>IFERROR(账面数[[#This Row],[相差数]]*账面数[[#This Row],[单价]],"")</f>
        <v/>
      </c>
      <c r="K719" s="29"/>
      <c r="L719" s="29" t="str">
        <f>IF(C719="","",IF(COUNTIF(C$7:C719,C719)&gt;1,"重复，请删除","正常"))</f>
        <v/>
      </c>
    </row>
    <row r="720" customHeight="1" spans="3:12">
      <c r="C720" s="29"/>
      <c r="D720" s="29"/>
      <c r="E720" s="29"/>
      <c r="F720" s="29"/>
      <c r="G720" s="29" t="str">
        <f>IF(账面数[[#This Row],[货号]]="","",SUMIFS(盘点数[盘点数],盘点数[货号],货号))</f>
        <v/>
      </c>
      <c r="H720" s="29" t="str">
        <f>IFERROR(账面数[[#This Row],[盘点数]]-账面数[[#This Row],[账面数]],"")</f>
        <v/>
      </c>
      <c r="I720" s="29"/>
      <c r="J720" s="29" t="str">
        <f>IFERROR(账面数[[#This Row],[相差数]]*账面数[[#This Row],[单价]],"")</f>
        <v/>
      </c>
      <c r="K720" s="29"/>
      <c r="L720" s="29" t="str">
        <f>IF(C720="","",IF(COUNTIF(C$7:C720,C720)&gt;1,"重复，请删除","正常"))</f>
        <v/>
      </c>
    </row>
    <row r="721" customHeight="1" spans="3:12">
      <c r="C721" s="29"/>
      <c r="D721" s="29"/>
      <c r="E721" s="29"/>
      <c r="F721" s="29"/>
      <c r="G721" s="29" t="str">
        <f>IF(账面数[[#This Row],[货号]]="","",SUMIFS(盘点数[盘点数],盘点数[货号],货号))</f>
        <v/>
      </c>
      <c r="H721" s="29" t="str">
        <f>IFERROR(账面数[[#This Row],[盘点数]]-账面数[[#This Row],[账面数]],"")</f>
        <v/>
      </c>
      <c r="I721" s="29"/>
      <c r="J721" s="29" t="str">
        <f>IFERROR(账面数[[#This Row],[相差数]]*账面数[[#This Row],[单价]],"")</f>
        <v/>
      </c>
      <c r="K721" s="29"/>
      <c r="L721" s="29" t="str">
        <f>IF(C721="","",IF(COUNTIF(C$7:C721,C721)&gt;1,"重复，请删除","正常"))</f>
        <v/>
      </c>
    </row>
    <row r="722" customHeight="1" spans="3:12">
      <c r="C722" s="29"/>
      <c r="D722" s="29"/>
      <c r="E722" s="29"/>
      <c r="F722" s="29"/>
      <c r="G722" s="29" t="str">
        <f>IF(账面数[[#This Row],[货号]]="","",SUMIFS(盘点数[盘点数],盘点数[货号],货号))</f>
        <v/>
      </c>
      <c r="H722" s="29" t="str">
        <f>IFERROR(账面数[[#This Row],[盘点数]]-账面数[[#This Row],[账面数]],"")</f>
        <v/>
      </c>
      <c r="I722" s="29"/>
      <c r="J722" s="29" t="str">
        <f>IFERROR(账面数[[#This Row],[相差数]]*账面数[[#This Row],[单价]],"")</f>
        <v/>
      </c>
      <c r="K722" s="29"/>
      <c r="L722" s="29" t="str">
        <f>IF(C722="","",IF(COUNTIF(C$7:C722,C722)&gt;1,"重复，请删除","正常"))</f>
        <v/>
      </c>
    </row>
    <row r="723" customHeight="1" spans="3:12">
      <c r="C723" s="29"/>
      <c r="D723" s="29"/>
      <c r="E723" s="29"/>
      <c r="F723" s="29"/>
      <c r="G723" s="29" t="str">
        <f>IF(账面数[[#This Row],[货号]]="","",SUMIFS(盘点数[盘点数],盘点数[货号],货号))</f>
        <v/>
      </c>
      <c r="H723" s="29" t="str">
        <f>IFERROR(账面数[[#This Row],[盘点数]]-账面数[[#This Row],[账面数]],"")</f>
        <v/>
      </c>
      <c r="I723" s="29"/>
      <c r="J723" s="29" t="str">
        <f>IFERROR(账面数[[#This Row],[相差数]]*账面数[[#This Row],[单价]],"")</f>
        <v/>
      </c>
      <c r="K723" s="29"/>
      <c r="L723" s="29" t="str">
        <f>IF(C723="","",IF(COUNTIF(C$7:C723,C723)&gt;1,"重复，请删除","正常"))</f>
        <v/>
      </c>
    </row>
    <row r="724" customHeight="1" spans="3:12">
      <c r="C724" s="29"/>
      <c r="D724" s="29"/>
      <c r="E724" s="29"/>
      <c r="F724" s="29"/>
      <c r="G724" s="29" t="str">
        <f>IF(账面数[[#This Row],[货号]]="","",SUMIFS(盘点数[盘点数],盘点数[货号],货号))</f>
        <v/>
      </c>
      <c r="H724" s="29" t="str">
        <f>IFERROR(账面数[[#This Row],[盘点数]]-账面数[[#This Row],[账面数]],"")</f>
        <v/>
      </c>
      <c r="I724" s="29"/>
      <c r="J724" s="29" t="str">
        <f>IFERROR(账面数[[#This Row],[相差数]]*账面数[[#This Row],[单价]],"")</f>
        <v/>
      </c>
      <c r="K724" s="29"/>
      <c r="L724" s="29" t="str">
        <f>IF(C724="","",IF(COUNTIF(C$7:C724,C724)&gt;1,"重复，请删除","正常"))</f>
        <v/>
      </c>
    </row>
    <row r="725" customHeight="1" spans="3:12">
      <c r="C725" s="29"/>
      <c r="D725" s="29"/>
      <c r="E725" s="29"/>
      <c r="F725" s="29"/>
      <c r="G725" s="29" t="str">
        <f>IF(账面数[[#This Row],[货号]]="","",SUMIFS(盘点数[盘点数],盘点数[货号],货号))</f>
        <v/>
      </c>
      <c r="H725" s="29" t="str">
        <f>IFERROR(账面数[[#This Row],[盘点数]]-账面数[[#This Row],[账面数]],"")</f>
        <v/>
      </c>
      <c r="I725" s="29"/>
      <c r="J725" s="29" t="str">
        <f>IFERROR(账面数[[#This Row],[相差数]]*账面数[[#This Row],[单价]],"")</f>
        <v/>
      </c>
      <c r="K725" s="29"/>
      <c r="L725" s="29" t="str">
        <f>IF(C725="","",IF(COUNTIF(C$7:C725,C725)&gt;1,"重复，请删除","正常"))</f>
        <v/>
      </c>
    </row>
    <row r="726" customHeight="1" spans="3:12">
      <c r="C726" s="29"/>
      <c r="D726" s="29"/>
      <c r="E726" s="29"/>
      <c r="F726" s="29"/>
      <c r="G726" s="29" t="str">
        <f>IF(账面数[[#This Row],[货号]]="","",SUMIFS(盘点数[盘点数],盘点数[货号],货号))</f>
        <v/>
      </c>
      <c r="H726" s="29" t="str">
        <f>IFERROR(账面数[[#This Row],[盘点数]]-账面数[[#This Row],[账面数]],"")</f>
        <v/>
      </c>
      <c r="I726" s="29"/>
      <c r="J726" s="29" t="str">
        <f>IFERROR(账面数[[#This Row],[相差数]]*账面数[[#This Row],[单价]],"")</f>
        <v/>
      </c>
      <c r="K726" s="29"/>
      <c r="L726" s="29" t="str">
        <f>IF(C726="","",IF(COUNTIF(C$7:C726,C726)&gt;1,"重复，请删除","正常"))</f>
        <v/>
      </c>
    </row>
    <row r="727" customHeight="1" spans="3:12">
      <c r="C727" s="29"/>
      <c r="D727" s="29"/>
      <c r="E727" s="29"/>
      <c r="F727" s="29"/>
      <c r="G727" s="29" t="str">
        <f>IF(账面数[[#This Row],[货号]]="","",SUMIFS(盘点数[盘点数],盘点数[货号],货号))</f>
        <v/>
      </c>
      <c r="H727" s="29" t="str">
        <f>IFERROR(账面数[[#This Row],[盘点数]]-账面数[[#This Row],[账面数]],"")</f>
        <v/>
      </c>
      <c r="I727" s="29"/>
      <c r="J727" s="29" t="str">
        <f>IFERROR(账面数[[#This Row],[相差数]]*账面数[[#This Row],[单价]],"")</f>
        <v/>
      </c>
      <c r="K727" s="29"/>
      <c r="L727" s="29" t="str">
        <f>IF(C727="","",IF(COUNTIF(C$7:C727,C727)&gt;1,"重复，请删除","正常"))</f>
        <v/>
      </c>
    </row>
    <row r="728" customHeight="1" spans="3:12">
      <c r="C728" s="29"/>
      <c r="D728" s="29"/>
      <c r="E728" s="29"/>
      <c r="F728" s="29"/>
      <c r="G728" s="29" t="str">
        <f>IF(账面数[[#This Row],[货号]]="","",SUMIFS(盘点数[盘点数],盘点数[货号],货号))</f>
        <v/>
      </c>
      <c r="H728" s="29" t="str">
        <f>IFERROR(账面数[[#This Row],[盘点数]]-账面数[[#This Row],[账面数]],"")</f>
        <v/>
      </c>
      <c r="I728" s="29"/>
      <c r="J728" s="29" t="str">
        <f>IFERROR(账面数[[#This Row],[相差数]]*账面数[[#This Row],[单价]],"")</f>
        <v/>
      </c>
      <c r="K728" s="29"/>
      <c r="L728" s="29" t="str">
        <f>IF(C728="","",IF(COUNTIF(C$7:C728,C728)&gt;1,"重复，请删除","正常"))</f>
        <v/>
      </c>
    </row>
    <row r="729" customHeight="1" spans="3:12">
      <c r="C729" s="29"/>
      <c r="D729" s="29"/>
      <c r="E729" s="29"/>
      <c r="F729" s="29"/>
      <c r="G729" s="29" t="str">
        <f>IF(账面数[[#This Row],[货号]]="","",SUMIFS(盘点数[盘点数],盘点数[货号],货号))</f>
        <v/>
      </c>
      <c r="H729" s="29" t="str">
        <f>IFERROR(账面数[[#This Row],[盘点数]]-账面数[[#This Row],[账面数]],"")</f>
        <v/>
      </c>
      <c r="I729" s="29"/>
      <c r="J729" s="29" t="str">
        <f>IFERROR(账面数[[#This Row],[相差数]]*账面数[[#This Row],[单价]],"")</f>
        <v/>
      </c>
      <c r="K729" s="29"/>
      <c r="L729" s="29" t="str">
        <f>IF(C729="","",IF(COUNTIF(C$7:C729,C729)&gt;1,"重复，请删除","正常"))</f>
        <v/>
      </c>
    </row>
    <row r="730" customHeight="1" spans="3:12">
      <c r="C730" s="29"/>
      <c r="D730" s="29"/>
      <c r="E730" s="29"/>
      <c r="F730" s="29"/>
      <c r="G730" s="29" t="str">
        <f>IF(账面数[[#This Row],[货号]]="","",SUMIFS(盘点数[盘点数],盘点数[货号],货号))</f>
        <v/>
      </c>
      <c r="H730" s="29" t="str">
        <f>IFERROR(账面数[[#This Row],[盘点数]]-账面数[[#This Row],[账面数]],"")</f>
        <v/>
      </c>
      <c r="I730" s="29"/>
      <c r="J730" s="29" t="str">
        <f>IFERROR(账面数[[#This Row],[相差数]]*账面数[[#This Row],[单价]],"")</f>
        <v/>
      </c>
      <c r="K730" s="29"/>
      <c r="L730" s="29" t="str">
        <f>IF(C730="","",IF(COUNTIF(C$7:C730,C730)&gt;1,"重复，请删除","正常"))</f>
        <v/>
      </c>
    </row>
    <row r="731" customHeight="1" spans="3:12">
      <c r="C731" s="29"/>
      <c r="D731" s="29"/>
      <c r="E731" s="29"/>
      <c r="F731" s="29"/>
      <c r="G731" s="29" t="str">
        <f>IF(账面数[[#This Row],[货号]]="","",SUMIFS(盘点数[盘点数],盘点数[货号],货号))</f>
        <v/>
      </c>
      <c r="H731" s="29" t="str">
        <f>IFERROR(账面数[[#This Row],[盘点数]]-账面数[[#This Row],[账面数]],"")</f>
        <v/>
      </c>
      <c r="I731" s="29"/>
      <c r="J731" s="29" t="str">
        <f>IFERROR(账面数[[#This Row],[相差数]]*账面数[[#This Row],[单价]],"")</f>
        <v/>
      </c>
      <c r="K731" s="29"/>
      <c r="L731" s="29" t="str">
        <f>IF(C731="","",IF(COUNTIF(C$7:C731,C731)&gt;1,"重复，请删除","正常"))</f>
        <v/>
      </c>
    </row>
    <row r="732" customHeight="1" spans="3:12">
      <c r="C732" s="29"/>
      <c r="D732" s="29"/>
      <c r="E732" s="29"/>
      <c r="F732" s="29"/>
      <c r="G732" s="29" t="str">
        <f>IF(账面数[[#This Row],[货号]]="","",SUMIFS(盘点数[盘点数],盘点数[货号],货号))</f>
        <v/>
      </c>
      <c r="H732" s="29" t="str">
        <f>IFERROR(账面数[[#This Row],[盘点数]]-账面数[[#This Row],[账面数]],"")</f>
        <v/>
      </c>
      <c r="I732" s="29"/>
      <c r="J732" s="29" t="str">
        <f>IFERROR(账面数[[#This Row],[相差数]]*账面数[[#This Row],[单价]],"")</f>
        <v/>
      </c>
      <c r="K732" s="29"/>
      <c r="L732" s="29" t="str">
        <f>IF(C732="","",IF(COUNTIF(C$7:C732,C732)&gt;1,"重复，请删除","正常"))</f>
        <v/>
      </c>
    </row>
    <row r="733" customHeight="1" spans="3:12">
      <c r="C733" s="29"/>
      <c r="D733" s="29"/>
      <c r="E733" s="29"/>
      <c r="F733" s="29"/>
      <c r="G733" s="29" t="str">
        <f>IF(账面数[[#This Row],[货号]]="","",SUMIFS(盘点数[盘点数],盘点数[货号],货号))</f>
        <v/>
      </c>
      <c r="H733" s="29" t="str">
        <f>IFERROR(账面数[[#This Row],[盘点数]]-账面数[[#This Row],[账面数]],"")</f>
        <v/>
      </c>
      <c r="I733" s="29"/>
      <c r="J733" s="29" t="str">
        <f>IFERROR(账面数[[#This Row],[相差数]]*账面数[[#This Row],[单价]],"")</f>
        <v/>
      </c>
      <c r="K733" s="29"/>
      <c r="L733" s="29" t="str">
        <f>IF(C733="","",IF(COUNTIF(C$7:C733,C733)&gt;1,"重复，请删除","正常"))</f>
        <v/>
      </c>
    </row>
    <row r="734" customHeight="1" spans="3:12">
      <c r="C734" s="29"/>
      <c r="D734" s="29"/>
      <c r="E734" s="29"/>
      <c r="F734" s="29"/>
      <c r="G734" s="29" t="str">
        <f>IF(账面数[[#This Row],[货号]]="","",SUMIFS(盘点数[盘点数],盘点数[货号],货号))</f>
        <v/>
      </c>
      <c r="H734" s="29" t="str">
        <f>IFERROR(账面数[[#This Row],[盘点数]]-账面数[[#This Row],[账面数]],"")</f>
        <v/>
      </c>
      <c r="I734" s="29"/>
      <c r="J734" s="29" t="str">
        <f>IFERROR(账面数[[#This Row],[相差数]]*账面数[[#This Row],[单价]],"")</f>
        <v/>
      </c>
      <c r="K734" s="29"/>
      <c r="L734" s="29" t="str">
        <f>IF(C734="","",IF(COUNTIF(C$7:C734,C734)&gt;1,"重复，请删除","正常"))</f>
        <v/>
      </c>
    </row>
    <row r="735" customHeight="1" spans="3:12">
      <c r="C735" s="29"/>
      <c r="D735" s="29"/>
      <c r="E735" s="29"/>
      <c r="F735" s="29"/>
      <c r="G735" s="29" t="str">
        <f>IF(账面数[[#This Row],[货号]]="","",SUMIFS(盘点数[盘点数],盘点数[货号],货号))</f>
        <v/>
      </c>
      <c r="H735" s="29" t="str">
        <f>IFERROR(账面数[[#This Row],[盘点数]]-账面数[[#This Row],[账面数]],"")</f>
        <v/>
      </c>
      <c r="I735" s="29"/>
      <c r="J735" s="29" t="str">
        <f>IFERROR(账面数[[#This Row],[相差数]]*账面数[[#This Row],[单价]],"")</f>
        <v/>
      </c>
      <c r="K735" s="29"/>
      <c r="L735" s="29" t="str">
        <f>IF(C735="","",IF(COUNTIF(C$7:C735,C735)&gt;1,"重复，请删除","正常"))</f>
        <v/>
      </c>
    </row>
    <row r="736" customHeight="1" spans="3:12">
      <c r="C736" s="29"/>
      <c r="D736" s="29"/>
      <c r="E736" s="29"/>
      <c r="F736" s="29"/>
      <c r="G736" s="29" t="str">
        <f>IF(账面数[[#This Row],[货号]]="","",SUMIFS(盘点数[盘点数],盘点数[货号],货号))</f>
        <v/>
      </c>
      <c r="H736" s="29" t="str">
        <f>IFERROR(账面数[[#This Row],[盘点数]]-账面数[[#This Row],[账面数]],"")</f>
        <v/>
      </c>
      <c r="I736" s="29"/>
      <c r="J736" s="29" t="str">
        <f>IFERROR(账面数[[#This Row],[相差数]]*账面数[[#This Row],[单价]],"")</f>
        <v/>
      </c>
      <c r="K736" s="29"/>
      <c r="L736" s="29" t="str">
        <f>IF(C736="","",IF(COUNTIF(C$7:C736,C736)&gt;1,"重复，请删除","正常"))</f>
        <v/>
      </c>
    </row>
    <row r="737" customHeight="1" spans="3:12">
      <c r="C737" s="29"/>
      <c r="D737" s="29"/>
      <c r="E737" s="29"/>
      <c r="F737" s="29"/>
      <c r="G737" s="29" t="str">
        <f>IF(账面数[[#This Row],[货号]]="","",SUMIFS(盘点数[盘点数],盘点数[货号],货号))</f>
        <v/>
      </c>
      <c r="H737" s="29" t="str">
        <f>IFERROR(账面数[[#This Row],[盘点数]]-账面数[[#This Row],[账面数]],"")</f>
        <v/>
      </c>
      <c r="I737" s="29"/>
      <c r="J737" s="29" t="str">
        <f>IFERROR(账面数[[#This Row],[相差数]]*账面数[[#This Row],[单价]],"")</f>
        <v/>
      </c>
      <c r="K737" s="29"/>
      <c r="L737" s="29" t="str">
        <f>IF(C737="","",IF(COUNTIF(C$7:C737,C737)&gt;1,"重复，请删除","正常"))</f>
        <v/>
      </c>
    </row>
    <row r="738" customHeight="1" spans="3:12">
      <c r="C738" s="29"/>
      <c r="D738" s="29"/>
      <c r="E738" s="29"/>
      <c r="F738" s="29"/>
      <c r="G738" s="29" t="str">
        <f>IF(账面数[[#This Row],[货号]]="","",SUMIFS(盘点数[盘点数],盘点数[货号],货号))</f>
        <v/>
      </c>
      <c r="H738" s="29" t="str">
        <f>IFERROR(账面数[[#This Row],[盘点数]]-账面数[[#This Row],[账面数]],"")</f>
        <v/>
      </c>
      <c r="I738" s="29"/>
      <c r="J738" s="29" t="str">
        <f>IFERROR(账面数[[#This Row],[相差数]]*账面数[[#This Row],[单价]],"")</f>
        <v/>
      </c>
      <c r="K738" s="29"/>
      <c r="L738" s="29" t="str">
        <f>IF(C738="","",IF(COUNTIF(C$7:C738,C738)&gt;1,"重复，请删除","正常"))</f>
        <v/>
      </c>
    </row>
    <row r="739" customHeight="1" spans="3:12">
      <c r="C739" s="29"/>
      <c r="D739" s="29"/>
      <c r="E739" s="29"/>
      <c r="F739" s="29"/>
      <c r="G739" s="29" t="str">
        <f>IF(账面数[[#This Row],[货号]]="","",SUMIFS(盘点数[盘点数],盘点数[货号],货号))</f>
        <v/>
      </c>
      <c r="H739" s="29" t="str">
        <f>IFERROR(账面数[[#This Row],[盘点数]]-账面数[[#This Row],[账面数]],"")</f>
        <v/>
      </c>
      <c r="I739" s="29"/>
      <c r="J739" s="29" t="str">
        <f>IFERROR(账面数[[#This Row],[相差数]]*账面数[[#This Row],[单价]],"")</f>
        <v/>
      </c>
      <c r="K739" s="29"/>
      <c r="L739" s="29" t="str">
        <f>IF(C739="","",IF(COUNTIF(C$7:C739,C739)&gt;1,"重复，请删除","正常"))</f>
        <v/>
      </c>
    </row>
    <row r="740" customHeight="1" spans="3:12">
      <c r="C740" s="29"/>
      <c r="D740" s="29"/>
      <c r="E740" s="29"/>
      <c r="F740" s="29"/>
      <c r="G740" s="29" t="str">
        <f>IF(账面数[[#This Row],[货号]]="","",SUMIFS(盘点数[盘点数],盘点数[货号],货号))</f>
        <v/>
      </c>
      <c r="H740" s="29" t="str">
        <f>IFERROR(账面数[[#This Row],[盘点数]]-账面数[[#This Row],[账面数]],"")</f>
        <v/>
      </c>
      <c r="I740" s="29"/>
      <c r="J740" s="29" t="str">
        <f>IFERROR(账面数[[#This Row],[相差数]]*账面数[[#This Row],[单价]],"")</f>
        <v/>
      </c>
      <c r="K740" s="29"/>
      <c r="L740" s="29" t="str">
        <f>IF(C740="","",IF(COUNTIF(C$7:C740,C740)&gt;1,"重复，请删除","正常"))</f>
        <v/>
      </c>
    </row>
    <row r="741" customHeight="1" spans="3:12">
      <c r="C741" s="29"/>
      <c r="D741" s="29"/>
      <c r="E741" s="29"/>
      <c r="F741" s="29"/>
      <c r="G741" s="29" t="str">
        <f>IF(账面数[[#This Row],[货号]]="","",SUMIFS(盘点数[盘点数],盘点数[货号],货号))</f>
        <v/>
      </c>
      <c r="H741" s="29" t="str">
        <f>IFERROR(账面数[[#This Row],[盘点数]]-账面数[[#This Row],[账面数]],"")</f>
        <v/>
      </c>
      <c r="I741" s="29"/>
      <c r="J741" s="29" t="str">
        <f>IFERROR(账面数[[#This Row],[相差数]]*账面数[[#This Row],[单价]],"")</f>
        <v/>
      </c>
      <c r="K741" s="29"/>
      <c r="L741" s="29" t="str">
        <f>IF(C741="","",IF(COUNTIF(C$7:C741,C741)&gt;1,"重复，请删除","正常"))</f>
        <v/>
      </c>
    </row>
    <row r="742" customHeight="1" spans="3:12">
      <c r="C742" s="29"/>
      <c r="D742" s="29"/>
      <c r="E742" s="29"/>
      <c r="F742" s="29"/>
      <c r="G742" s="29" t="str">
        <f>IF(账面数[[#This Row],[货号]]="","",SUMIFS(盘点数[盘点数],盘点数[货号],货号))</f>
        <v/>
      </c>
      <c r="H742" s="29" t="str">
        <f>IFERROR(账面数[[#This Row],[盘点数]]-账面数[[#This Row],[账面数]],"")</f>
        <v/>
      </c>
      <c r="I742" s="29"/>
      <c r="J742" s="29" t="str">
        <f>IFERROR(账面数[[#This Row],[相差数]]*账面数[[#This Row],[单价]],"")</f>
        <v/>
      </c>
      <c r="K742" s="29"/>
      <c r="L742" s="29" t="str">
        <f>IF(C742="","",IF(COUNTIF(C$7:C742,C742)&gt;1,"重复，请删除","正常"))</f>
        <v/>
      </c>
    </row>
    <row r="743" customHeight="1" spans="3:12">
      <c r="C743" s="29"/>
      <c r="D743" s="29"/>
      <c r="E743" s="29"/>
      <c r="F743" s="29"/>
      <c r="G743" s="29" t="str">
        <f>IF(账面数[[#This Row],[货号]]="","",SUMIFS(盘点数[盘点数],盘点数[货号],货号))</f>
        <v/>
      </c>
      <c r="H743" s="29" t="str">
        <f>IFERROR(账面数[[#This Row],[盘点数]]-账面数[[#This Row],[账面数]],"")</f>
        <v/>
      </c>
      <c r="I743" s="29"/>
      <c r="J743" s="29" t="str">
        <f>IFERROR(账面数[[#This Row],[相差数]]*账面数[[#This Row],[单价]],"")</f>
        <v/>
      </c>
      <c r="K743" s="29"/>
      <c r="L743" s="29" t="str">
        <f>IF(C743="","",IF(COUNTIF(C$7:C743,C743)&gt;1,"重复，请删除","正常"))</f>
        <v/>
      </c>
    </row>
    <row r="744" customHeight="1" spans="3:12">
      <c r="C744" s="29"/>
      <c r="D744" s="29"/>
      <c r="E744" s="29"/>
      <c r="F744" s="29"/>
      <c r="G744" s="29" t="str">
        <f>IF(账面数[[#This Row],[货号]]="","",SUMIFS(盘点数[盘点数],盘点数[货号],货号))</f>
        <v/>
      </c>
      <c r="H744" s="29" t="str">
        <f>IFERROR(账面数[[#This Row],[盘点数]]-账面数[[#This Row],[账面数]],"")</f>
        <v/>
      </c>
      <c r="I744" s="29"/>
      <c r="J744" s="29" t="str">
        <f>IFERROR(账面数[[#This Row],[相差数]]*账面数[[#This Row],[单价]],"")</f>
        <v/>
      </c>
      <c r="K744" s="29"/>
      <c r="L744" s="29" t="str">
        <f>IF(C744="","",IF(COUNTIF(C$7:C744,C744)&gt;1,"重复，请删除","正常"))</f>
        <v/>
      </c>
    </row>
    <row r="745" customHeight="1" spans="3:12">
      <c r="C745" s="29"/>
      <c r="D745" s="29"/>
      <c r="E745" s="29"/>
      <c r="F745" s="29"/>
      <c r="G745" s="29" t="str">
        <f>IF(账面数[[#This Row],[货号]]="","",SUMIFS(盘点数[盘点数],盘点数[货号],货号))</f>
        <v/>
      </c>
      <c r="H745" s="29" t="str">
        <f>IFERROR(账面数[[#This Row],[盘点数]]-账面数[[#This Row],[账面数]],"")</f>
        <v/>
      </c>
      <c r="I745" s="29"/>
      <c r="J745" s="29" t="str">
        <f>IFERROR(账面数[[#This Row],[相差数]]*账面数[[#This Row],[单价]],"")</f>
        <v/>
      </c>
      <c r="K745" s="29"/>
      <c r="L745" s="29" t="str">
        <f>IF(C745="","",IF(COUNTIF(C$7:C745,C745)&gt;1,"重复，请删除","正常"))</f>
        <v/>
      </c>
    </row>
    <row r="746" customHeight="1" spans="3:12">
      <c r="C746" s="29"/>
      <c r="D746" s="29"/>
      <c r="E746" s="29"/>
      <c r="F746" s="29"/>
      <c r="G746" s="29" t="str">
        <f>IF(账面数[[#This Row],[货号]]="","",SUMIFS(盘点数[盘点数],盘点数[货号],货号))</f>
        <v/>
      </c>
      <c r="H746" s="29" t="str">
        <f>IFERROR(账面数[[#This Row],[盘点数]]-账面数[[#This Row],[账面数]],"")</f>
        <v/>
      </c>
      <c r="I746" s="29"/>
      <c r="J746" s="29" t="str">
        <f>IFERROR(账面数[[#This Row],[相差数]]*账面数[[#This Row],[单价]],"")</f>
        <v/>
      </c>
      <c r="K746" s="29"/>
      <c r="L746" s="29" t="str">
        <f>IF(C746="","",IF(COUNTIF(C$7:C746,C746)&gt;1,"重复，请删除","正常"))</f>
        <v/>
      </c>
    </row>
    <row r="747" customHeight="1" spans="3:12">
      <c r="C747" s="29"/>
      <c r="D747" s="29"/>
      <c r="E747" s="29"/>
      <c r="F747" s="29"/>
      <c r="G747" s="29" t="str">
        <f>IF(账面数[[#This Row],[货号]]="","",SUMIFS(盘点数[盘点数],盘点数[货号],货号))</f>
        <v/>
      </c>
      <c r="H747" s="29" t="str">
        <f>IFERROR(账面数[[#This Row],[盘点数]]-账面数[[#This Row],[账面数]],"")</f>
        <v/>
      </c>
      <c r="I747" s="29"/>
      <c r="J747" s="29" t="str">
        <f>IFERROR(账面数[[#This Row],[相差数]]*账面数[[#This Row],[单价]],"")</f>
        <v/>
      </c>
      <c r="K747" s="29"/>
      <c r="L747" s="29" t="str">
        <f>IF(C747="","",IF(COUNTIF(C$7:C747,C747)&gt;1,"重复，请删除","正常"))</f>
        <v/>
      </c>
    </row>
    <row r="748" customHeight="1" spans="3:12">
      <c r="C748" s="29"/>
      <c r="D748" s="29"/>
      <c r="E748" s="29"/>
      <c r="F748" s="29"/>
      <c r="G748" s="29" t="str">
        <f>IF(账面数[[#This Row],[货号]]="","",SUMIFS(盘点数[盘点数],盘点数[货号],货号))</f>
        <v/>
      </c>
      <c r="H748" s="29" t="str">
        <f>IFERROR(账面数[[#This Row],[盘点数]]-账面数[[#This Row],[账面数]],"")</f>
        <v/>
      </c>
      <c r="I748" s="29"/>
      <c r="J748" s="29" t="str">
        <f>IFERROR(账面数[[#This Row],[相差数]]*账面数[[#This Row],[单价]],"")</f>
        <v/>
      </c>
      <c r="K748" s="29"/>
      <c r="L748" s="29" t="str">
        <f>IF(C748="","",IF(COUNTIF(C$7:C748,C748)&gt;1,"重复，请删除","正常"))</f>
        <v/>
      </c>
    </row>
    <row r="749" customHeight="1" spans="3:12">
      <c r="C749" s="29"/>
      <c r="D749" s="29"/>
      <c r="E749" s="29"/>
      <c r="F749" s="29"/>
      <c r="G749" s="29" t="str">
        <f>IF(账面数[[#This Row],[货号]]="","",SUMIFS(盘点数[盘点数],盘点数[货号],货号))</f>
        <v/>
      </c>
      <c r="H749" s="29" t="str">
        <f>IFERROR(账面数[[#This Row],[盘点数]]-账面数[[#This Row],[账面数]],"")</f>
        <v/>
      </c>
      <c r="I749" s="29"/>
      <c r="J749" s="29" t="str">
        <f>IFERROR(账面数[[#This Row],[相差数]]*账面数[[#This Row],[单价]],"")</f>
        <v/>
      </c>
      <c r="K749" s="29"/>
      <c r="L749" s="29" t="str">
        <f>IF(C749="","",IF(COUNTIF(C$7:C749,C749)&gt;1,"重复，请删除","正常"))</f>
        <v/>
      </c>
    </row>
    <row r="750" customHeight="1" spans="3:12">
      <c r="C750" s="29"/>
      <c r="D750" s="29"/>
      <c r="E750" s="29"/>
      <c r="F750" s="29"/>
      <c r="G750" s="29" t="str">
        <f>IF(账面数[[#This Row],[货号]]="","",SUMIFS(盘点数[盘点数],盘点数[货号],货号))</f>
        <v/>
      </c>
      <c r="H750" s="29" t="str">
        <f>IFERROR(账面数[[#This Row],[盘点数]]-账面数[[#This Row],[账面数]],"")</f>
        <v/>
      </c>
      <c r="I750" s="29"/>
      <c r="J750" s="29" t="str">
        <f>IFERROR(账面数[[#This Row],[相差数]]*账面数[[#This Row],[单价]],"")</f>
        <v/>
      </c>
      <c r="K750" s="29"/>
      <c r="L750" s="29" t="str">
        <f>IF(C750="","",IF(COUNTIF(C$7:C750,C750)&gt;1,"重复，请删除","正常"))</f>
        <v/>
      </c>
    </row>
    <row r="751" customHeight="1" spans="3:12">
      <c r="C751" s="29"/>
      <c r="D751" s="29"/>
      <c r="E751" s="29"/>
      <c r="F751" s="29"/>
      <c r="G751" s="29" t="str">
        <f>IF(账面数[[#This Row],[货号]]="","",SUMIFS(盘点数[盘点数],盘点数[货号],货号))</f>
        <v/>
      </c>
      <c r="H751" s="29" t="str">
        <f>IFERROR(账面数[[#This Row],[盘点数]]-账面数[[#This Row],[账面数]],"")</f>
        <v/>
      </c>
      <c r="I751" s="29"/>
      <c r="J751" s="29" t="str">
        <f>IFERROR(账面数[[#This Row],[相差数]]*账面数[[#This Row],[单价]],"")</f>
        <v/>
      </c>
      <c r="K751" s="29"/>
      <c r="L751" s="29" t="str">
        <f>IF(C751="","",IF(COUNTIF(C$7:C751,C751)&gt;1,"重复，请删除","正常"))</f>
        <v/>
      </c>
    </row>
    <row r="752" customHeight="1" spans="3:12">
      <c r="C752" s="29"/>
      <c r="D752" s="29"/>
      <c r="E752" s="29"/>
      <c r="F752" s="29"/>
      <c r="G752" s="29" t="str">
        <f>IF(账面数[[#This Row],[货号]]="","",SUMIFS(盘点数[盘点数],盘点数[货号],货号))</f>
        <v/>
      </c>
      <c r="H752" s="29" t="str">
        <f>IFERROR(账面数[[#This Row],[盘点数]]-账面数[[#This Row],[账面数]],"")</f>
        <v/>
      </c>
      <c r="I752" s="29"/>
      <c r="J752" s="29" t="str">
        <f>IFERROR(账面数[[#This Row],[相差数]]*账面数[[#This Row],[单价]],"")</f>
        <v/>
      </c>
      <c r="K752" s="29"/>
      <c r="L752" s="29" t="str">
        <f>IF(C752="","",IF(COUNTIF(C$7:C752,C752)&gt;1,"重复，请删除","正常"))</f>
        <v/>
      </c>
    </row>
    <row r="753" customHeight="1" spans="3:12">
      <c r="C753" s="29"/>
      <c r="D753" s="29"/>
      <c r="E753" s="29"/>
      <c r="F753" s="29"/>
      <c r="G753" s="29" t="str">
        <f>IF(账面数[[#This Row],[货号]]="","",SUMIFS(盘点数[盘点数],盘点数[货号],货号))</f>
        <v/>
      </c>
      <c r="H753" s="29" t="str">
        <f>IFERROR(账面数[[#This Row],[盘点数]]-账面数[[#This Row],[账面数]],"")</f>
        <v/>
      </c>
      <c r="I753" s="29"/>
      <c r="J753" s="29" t="str">
        <f>IFERROR(账面数[[#This Row],[相差数]]*账面数[[#This Row],[单价]],"")</f>
        <v/>
      </c>
      <c r="K753" s="29"/>
      <c r="L753" s="29" t="str">
        <f>IF(C753="","",IF(COUNTIF(C$7:C753,C753)&gt;1,"重复，请删除","正常"))</f>
        <v/>
      </c>
    </row>
    <row r="754" customHeight="1" spans="3:12">
      <c r="C754" s="29"/>
      <c r="D754" s="29"/>
      <c r="E754" s="29"/>
      <c r="F754" s="29"/>
      <c r="G754" s="29" t="str">
        <f>IF(账面数[[#This Row],[货号]]="","",SUMIFS(盘点数[盘点数],盘点数[货号],货号))</f>
        <v/>
      </c>
      <c r="H754" s="29" t="str">
        <f>IFERROR(账面数[[#This Row],[盘点数]]-账面数[[#This Row],[账面数]],"")</f>
        <v/>
      </c>
      <c r="I754" s="29"/>
      <c r="J754" s="29" t="str">
        <f>IFERROR(账面数[[#This Row],[相差数]]*账面数[[#This Row],[单价]],"")</f>
        <v/>
      </c>
      <c r="K754" s="29"/>
      <c r="L754" s="29" t="str">
        <f>IF(C754="","",IF(COUNTIF(C$7:C754,C754)&gt;1,"重复，请删除","正常"))</f>
        <v/>
      </c>
    </row>
    <row r="755" customHeight="1" spans="3:12">
      <c r="C755" s="29"/>
      <c r="D755" s="29"/>
      <c r="E755" s="29"/>
      <c r="F755" s="29"/>
      <c r="G755" s="29" t="str">
        <f>IF(账面数[[#This Row],[货号]]="","",SUMIFS(盘点数[盘点数],盘点数[货号],货号))</f>
        <v/>
      </c>
      <c r="H755" s="29" t="str">
        <f>IFERROR(账面数[[#This Row],[盘点数]]-账面数[[#This Row],[账面数]],"")</f>
        <v/>
      </c>
      <c r="I755" s="29"/>
      <c r="J755" s="29" t="str">
        <f>IFERROR(账面数[[#This Row],[相差数]]*账面数[[#This Row],[单价]],"")</f>
        <v/>
      </c>
      <c r="K755" s="29"/>
      <c r="L755" s="29" t="str">
        <f>IF(C755="","",IF(COUNTIF(C$7:C755,C755)&gt;1,"重复，请删除","正常"))</f>
        <v/>
      </c>
    </row>
    <row r="756" customHeight="1" spans="3:12">
      <c r="C756" s="29"/>
      <c r="D756" s="29"/>
      <c r="E756" s="29"/>
      <c r="F756" s="29"/>
      <c r="G756" s="29" t="str">
        <f>IF(账面数[[#This Row],[货号]]="","",SUMIFS(盘点数[盘点数],盘点数[货号],货号))</f>
        <v/>
      </c>
      <c r="H756" s="29" t="str">
        <f>IFERROR(账面数[[#This Row],[盘点数]]-账面数[[#This Row],[账面数]],"")</f>
        <v/>
      </c>
      <c r="I756" s="29"/>
      <c r="J756" s="29" t="str">
        <f>IFERROR(账面数[[#This Row],[相差数]]*账面数[[#This Row],[单价]],"")</f>
        <v/>
      </c>
      <c r="K756" s="29"/>
      <c r="L756" s="29" t="str">
        <f>IF(C756="","",IF(COUNTIF(C$7:C756,C756)&gt;1,"重复，请删除","正常"))</f>
        <v/>
      </c>
    </row>
    <row r="757" customHeight="1" spans="3:12">
      <c r="C757" s="29"/>
      <c r="D757" s="29"/>
      <c r="E757" s="29"/>
      <c r="F757" s="29"/>
      <c r="G757" s="29" t="str">
        <f>IF(账面数[[#This Row],[货号]]="","",SUMIFS(盘点数[盘点数],盘点数[货号],货号))</f>
        <v/>
      </c>
      <c r="H757" s="29" t="str">
        <f>IFERROR(账面数[[#This Row],[盘点数]]-账面数[[#This Row],[账面数]],"")</f>
        <v/>
      </c>
      <c r="I757" s="29"/>
      <c r="J757" s="29" t="str">
        <f>IFERROR(账面数[[#This Row],[相差数]]*账面数[[#This Row],[单价]],"")</f>
        <v/>
      </c>
      <c r="K757" s="29"/>
      <c r="L757" s="29" t="str">
        <f>IF(C757="","",IF(COUNTIF(C$7:C757,C757)&gt;1,"重复，请删除","正常"))</f>
        <v/>
      </c>
    </row>
    <row r="758" customHeight="1" spans="3:12">
      <c r="C758" s="29"/>
      <c r="D758" s="29"/>
      <c r="E758" s="29"/>
      <c r="F758" s="29"/>
      <c r="G758" s="29" t="str">
        <f>IF(账面数[[#This Row],[货号]]="","",SUMIFS(盘点数[盘点数],盘点数[货号],货号))</f>
        <v/>
      </c>
      <c r="H758" s="29" t="str">
        <f>IFERROR(账面数[[#This Row],[盘点数]]-账面数[[#This Row],[账面数]],"")</f>
        <v/>
      </c>
      <c r="I758" s="29"/>
      <c r="J758" s="29" t="str">
        <f>IFERROR(账面数[[#This Row],[相差数]]*账面数[[#This Row],[单价]],"")</f>
        <v/>
      </c>
      <c r="K758" s="29"/>
      <c r="L758" s="29" t="str">
        <f>IF(C758="","",IF(COUNTIF(C$7:C758,C758)&gt;1,"重复，请删除","正常"))</f>
        <v/>
      </c>
    </row>
    <row r="759" customHeight="1" spans="3:12">
      <c r="C759" s="29"/>
      <c r="D759" s="29"/>
      <c r="E759" s="29"/>
      <c r="F759" s="29"/>
      <c r="G759" s="29" t="str">
        <f>IF(账面数[[#This Row],[货号]]="","",SUMIFS(盘点数[盘点数],盘点数[货号],货号))</f>
        <v/>
      </c>
      <c r="H759" s="29" t="str">
        <f>IFERROR(账面数[[#This Row],[盘点数]]-账面数[[#This Row],[账面数]],"")</f>
        <v/>
      </c>
      <c r="I759" s="29"/>
      <c r="J759" s="29" t="str">
        <f>IFERROR(账面数[[#This Row],[相差数]]*账面数[[#This Row],[单价]],"")</f>
        <v/>
      </c>
      <c r="K759" s="29"/>
      <c r="L759" s="29" t="str">
        <f>IF(C759="","",IF(COUNTIF(C$7:C759,C759)&gt;1,"重复，请删除","正常"))</f>
        <v/>
      </c>
    </row>
    <row r="760" customHeight="1" spans="3:12">
      <c r="C760" s="29"/>
      <c r="D760" s="29"/>
      <c r="E760" s="29"/>
      <c r="F760" s="29"/>
      <c r="G760" s="29" t="str">
        <f>IF(账面数[[#This Row],[货号]]="","",SUMIFS(盘点数[盘点数],盘点数[货号],货号))</f>
        <v/>
      </c>
      <c r="H760" s="29" t="str">
        <f>IFERROR(账面数[[#This Row],[盘点数]]-账面数[[#This Row],[账面数]],"")</f>
        <v/>
      </c>
      <c r="I760" s="29"/>
      <c r="J760" s="29" t="str">
        <f>IFERROR(账面数[[#This Row],[相差数]]*账面数[[#This Row],[单价]],"")</f>
        <v/>
      </c>
      <c r="K760" s="29"/>
      <c r="L760" s="29" t="str">
        <f>IF(C760="","",IF(COUNTIF(C$7:C760,C760)&gt;1,"重复，请删除","正常"))</f>
        <v/>
      </c>
    </row>
    <row r="761" customHeight="1" spans="3:12">
      <c r="C761" s="29"/>
      <c r="D761" s="29"/>
      <c r="E761" s="29"/>
      <c r="F761" s="29"/>
      <c r="G761" s="29" t="str">
        <f>IF(账面数[[#This Row],[货号]]="","",SUMIFS(盘点数[盘点数],盘点数[货号],货号))</f>
        <v/>
      </c>
      <c r="H761" s="29" t="str">
        <f>IFERROR(账面数[[#This Row],[盘点数]]-账面数[[#This Row],[账面数]],"")</f>
        <v/>
      </c>
      <c r="I761" s="29"/>
      <c r="J761" s="29" t="str">
        <f>IFERROR(账面数[[#This Row],[相差数]]*账面数[[#This Row],[单价]],"")</f>
        <v/>
      </c>
      <c r="K761" s="29"/>
      <c r="L761" s="29" t="str">
        <f>IF(C761="","",IF(COUNTIF(C$7:C761,C761)&gt;1,"重复，请删除","正常"))</f>
        <v/>
      </c>
    </row>
    <row r="762" customHeight="1" spans="3:12">
      <c r="C762" s="29"/>
      <c r="D762" s="29"/>
      <c r="E762" s="29"/>
      <c r="F762" s="29"/>
      <c r="G762" s="29" t="str">
        <f>IF(账面数[[#This Row],[货号]]="","",SUMIFS(盘点数[盘点数],盘点数[货号],货号))</f>
        <v/>
      </c>
      <c r="H762" s="29" t="str">
        <f>IFERROR(账面数[[#This Row],[盘点数]]-账面数[[#This Row],[账面数]],"")</f>
        <v/>
      </c>
      <c r="I762" s="29"/>
      <c r="J762" s="29" t="str">
        <f>IFERROR(账面数[[#This Row],[相差数]]*账面数[[#This Row],[单价]],"")</f>
        <v/>
      </c>
      <c r="K762" s="29"/>
      <c r="L762" s="29" t="str">
        <f>IF(C762="","",IF(COUNTIF(C$7:C762,C762)&gt;1,"重复，请删除","正常"))</f>
        <v/>
      </c>
    </row>
    <row r="763" customHeight="1" spans="3:12">
      <c r="C763" s="29"/>
      <c r="D763" s="29"/>
      <c r="E763" s="29"/>
      <c r="F763" s="29"/>
      <c r="G763" s="29" t="str">
        <f>IF(账面数[[#This Row],[货号]]="","",SUMIFS(盘点数[盘点数],盘点数[货号],货号))</f>
        <v/>
      </c>
      <c r="H763" s="29" t="str">
        <f>IFERROR(账面数[[#This Row],[盘点数]]-账面数[[#This Row],[账面数]],"")</f>
        <v/>
      </c>
      <c r="I763" s="29"/>
      <c r="J763" s="29" t="str">
        <f>IFERROR(账面数[[#This Row],[相差数]]*账面数[[#This Row],[单价]],"")</f>
        <v/>
      </c>
      <c r="K763" s="29"/>
      <c r="L763" s="29" t="str">
        <f>IF(C763="","",IF(COUNTIF(C$7:C763,C763)&gt;1,"重复，请删除","正常"))</f>
        <v/>
      </c>
    </row>
    <row r="764" customHeight="1" spans="3:12">
      <c r="C764" s="29"/>
      <c r="D764" s="29"/>
      <c r="E764" s="29"/>
      <c r="F764" s="29"/>
      <c r="G764" s="29" t="str">
        <f>IF(账面数[[#This Row],[货号]]="","",SUMIFS(盘点数[盘点数],盘点数[货号],货号))</f>
        <v/>
      </c>
      <c r="H764" s="29" t="str">
        <f>IFERROR(账面数[[#This Row],[盘点数]]-账面数[[#This Row],[账面数]],"")</f>
        <v/>
      </c>
      <c r="I764" s="29"/>
      <c r="J764" s="29" t="str">
        <f>IFERROR(账面数[[#This Row],[相差数]]*账面数[[#This Row],[单价]],"")</f>
        <v/>
      </c>
      <c r="K764" s="29"/>
      <c r="L764" s="29" t="str">
        <f>IF(C764="","",IF(COUNTIF(C$7:C764,C764)&gt;1,"重复，请删除","正常"))</f>
        <v/>
      </c>
    </row>
    <row r="765" customHeight="1" spans="3:12">
      <c r="C765" s="29"/>
      <c r="D765" s="29"/>
      <c r="E765" s="29"/>
      <c r="F765" s="29"/>
      <c r="G765" s="29" t="str">
        <f>IF(账面数[[#This Row],[货号]]="","",SUMIFS(盘点数[盘点数],盘点数[货号],货号))</f>
        <v/>
      </c>
      <c r="H765" s="29" t="str">
        <f>IFERROR(账面数[[#This Row],[盘点数]]-账面数[[#This Row],[账面数]],"")</f>
        <v/>
      </c>
      <c r="I765" s="29"/>
      <c r="J765" s="29" t="str">
        <f>IFERROR(账面数[[#This Row],[相差数]]*账面数[[#This Row],[单价]],"")</f>
        <v/>
      </c>
      <c r="K765" s="29"/>
      <c r="L765" s="29" t="str">
        <f>IF(C765="","",IF(COUNTIF(C$7:C765,C765)&gt;1,"重复，请删除","正常"))</f>
        <v/>
      </c>
    </row>
    <row r="766" customHeight="1" spans="3:12">
      <c r="C766" s="29"/>
      <c r="D766" s="29"/>
      <c r="E766" s="29"/>
      <c r="F766" s="29"/>
      <c r="G766" s="29" t="str">
        <f>IF(账面数[[#This Row],[货号]]="","",SUMIFS(盘点数[盘点数],盘点数[货号],货号))</f>
        <v/>
      </c>
      <c r="H766" s="29" t="str">
        <f>IFERROR(账面数[[#This Row],[盘点数]]-账面数[[#This Row],[账面数]],"")</f>
        <v/>
      </c>
      <c r="I766" s="29"/>
      <c r="J766" s="29" t="str">
        <f>IFERROR(账面数[[#This Row],[相差数]]*账面数[[#This Row],[单价]],"")</f>
        <v/>
      </c>
      <c r="K766" s="29"/>
      <c r="L766" s="29" t="str">
        <f>IF(C766="","",IF(COUNTIF(C$7:C766,C766)&gt;1,"重复，请删除","正常"))</f>
        <v/>
      </c>
    </row>
    <row r="767" customHeight="1" spans="3:12">
      <c r="C767" s="29"/>
      <c r="D767" s="29"/>
      <c r="E767" s="29"/>
      <c r="F767" s="29"/>
      <c r="G767" s="29" t="str">
        <f>IF(账面数[[#This Row],[货号]]="","",SUMIFS(盘点数[盘点数],盘点数[货号],货号))</f>
        <v/>
      </c>
      <c r="H767" s="29" t="str">
        <f>IFERROR(账面数[[#This Row],[盘点数]]-账面数[[#This Row],[账面数]],"")</f>
        <v/>
      </c>
      <c r="I767" s="29"/>
      <c r="J767" s="29" t="str">
        <f>IFERROR(账面数[[#This Row],[相差数]]*账面数[[#This Row],[单价]],"")</f>
        <v/>
      </c>
      <c r="K767" s="29"/>
      <c r="L767" s="29" t="str">
        <f>IF(C767="","",IF(COUNTIF(C$7:C767,C767)&gt;1,"重复，请删除","正常"))</f>
        <v/>
      </c>
    </row>
    <row r="768" customHeight="1" spans="3:12">
      <c r="C768" s="29"/>
      <c r="D768" s="29"/>
      <c r="E768" s="29"/>
      <c r="F768" s="29"/>
      <c r="G768" s="29" t="str">
        <f>IF(账面数[[#This Row],[货号]]="","",SUMIFS(盘点数[盘点数],盘点数[货号],货号))</f>
        <v/>
      </c>
      <c r="H768" s="29" t="str">
        <f>IFERROR(账面数[[#This Row],[盘点数]]-账面数[[#This Row],[账面数]],"")</f>
        <v/>
      </c>
      <c r="I768" s="29"/>
      <c r="J768" s="29" t="str">
        <f>IFERROR(账面数[[#This Row],[相差数]]*账面数[[#This Row],[单价]],"")</f>
        <v/>
      </c>
      <c r="K768" s="29"/>
      <c r="L768" s="29" t="str">
        <f>IF(C768="","",IF(COUNTIF(C$7:C768,C768)&gt;1,"重复，请删除","正常"))</f>
        <v/>
      </c>
    </row>
    <row r="769" customHeight="1" spans="3:12">
      <c r="C769" s="29"/>
      <c r="D769" s="29"/>
      <c r="E769" s="29"/>
      <c r="F769" s="29"/>
      <c r="G769" s="29" t="str">
        <f>IF(账面数[[#This Row],[货号]]="","",SUMIFS(盘点数[盘点数],盘点数[货号],货号))</f>
        <v/>
      </c>
      <c r="H769" s="29" t="str">
        <f>IFERROR(账面数[[#This Row],[盘点数]]-账面数[[#This Row],[账面数]],"")</f>
        <v/>
      </c>
      <c r="I769" s="29"/>
      <c r="J769" s="29" t="str">
        <f>IFERROR(账面数[[#This Row],[相差数]]*账面数[[#This Row],[单价]],"")</f>
        <v/>
      </c>
      <c r="K769" s="29"/>
      <c r="L769" s="29" t="str">
        <f>IF(C769="","",IF(COUNTIF(C$7:C769,C769)&gt;1,"重复，请删除","正常"))</f>
        <v/>
      </c>
    </row>
    <row r="770" customHeight="1" spans="3:12">
      <c r="C770" s="29"/>
      <c r="D770" s="29"/>
      <c r="E770" s="29"/>
      <c r="F770" s="29"/>
      <c r="G770" s="29" t="str">
        <f>IF(账面数[[#This Row],[货号]]="","",SUMIFS(盘点数[盘点数],盘点数[货号],货号))</f>
        <v/>
      </c>
      <c r="H770" s="29" t="str">
        <f>IFERROR(账面数[[#This Row],[盘点数]]-账面数[[#This Row],[账面数]],"")</f>
        <v/>
      </c>
      <c r="I770" s="29"/>
      <c r="J770" s="29" t="str">
        <f>IFERROR(账面数[[#This Row],[相差数]]*账面数[[#This Row],[单价]],"")</f>
        <v/>
      </c>
      <c r="K770" s="29"/>
      <c r="L770" s="29" t="str">
        <f>IF(C770="","",IF(COUNTIF(C$7:C770,C770)&gt;1,"重复，请删除","正常"))</f>
        <v/>
      </c>
    </row>
    <row r="771" customHeight="1" spans="3:12">
      <c r="C771" s="29"/>
      <c r="D771" s="29"/>
      <c r="E771" s="29"/>
      <c r="F771" s="29"/>
      <c r="G771" s="29" t="str">
        <f>IF(账面数[[#This Row],[货号]]="","",SUMIFS(盘点数[盘点数],盘点数[货号],货号))</f>
        <v/>
      </c>
      <c r="H771" s="29" t="str">
        <f>IFERROR(账面数[[#This Row],[盘点数]]-账面数[[#This Row],[账面数]],"")</f>
        <v/>
      </c>
      <c r="I771" s="29"/>
      <c r="J771" s="29" t="str">
        <f>IFERROR(账面数[[#This Row],[相差数]]*账面数[[#This Row],[单价]],"")</f>
        <v/>
      </c>
      <c r="K771" s="29"/>
      <c r="L771" s="29" t="str">
        <f>IF(C771="","",IF(COUNTIF(C$7:C771,C771)&gt;1,"重复，请删除","正常"))</f>
        <v/>
      </c>
    </row>
    <row r="772" customHeight="1" spans="3:12">
      <c r="C772" s="29"/>
      <c r="D772" s="29"/>
      <c r="E772" s="29"/>
      <c r="F772" s="29"/>
      <c r="G772" s="29" t="str">
        <f>IF(账面数[[#This Row],[货号]]="","",SUMIFS(盘点数[盘点数],盘点数[货号],货号))</f>
        <v/>
      </c>
      <c r="H772" s="29" t="str">
        <f>IFERROR(账面数[[#This Row],[盘点数]]-账面数[[#This Row],[账面数]],"")</f>
        <v/>
      </c>
      <c r="I772" s="29"/>
      <c r="J772" s="29" t="str">
        <f>IFERROR(账面数[[#This Row],[相差数]]*账面数[[#This Row],[单价]],"")</f>
        <v/>
      </c>
      <c r="K772" s="29"/>
      <c r="L772" s="29" t="str">
        <f>IF(C772="","",IF(COUNTIF(C$7:C772,C772)&gt;1,"重复，请删除","正常"))</f>
        <v/>
      </c>
    </row>
    <row r="773" customHeight="1" spans="3:12">
      <c r="C773" s="29"/>
      <c r="D773" s="29"/>
      <c r="E773" s="29"/>
      <c r="F773" s="29"/>
      <c r="G773" s="29" t="str">
        <f>IF(账面数[[#This Row],[货号]]="","",SUMIFS(盘点数[盘点数],盘点数[货号],货号))</f>
        <v/>
      </c>
      <c r="H773" s="29" t="str">
        <f>IFERROR(账面数[[#This Row],[盘点数]]-账面数[[#This Row],[账面数]],"")</f>
        <v/>
      </c>
      <c r="I773" s="29"/>
      <c r="J773" s="29" t="str">
        <f>IFERROR(账面数[[#This Row],[相差数]]*账面数[[#This Row],[单价]],"")</f>
        <v/>
      </c>
      <c r="K773" s="29"/>
      <c r="L773" s="29" t="str">
        <f>IF(C773="","",IF(COUNTIF(C$7:C773,C773)&gt;1,"重复，请删除","正常"))</f>
        <v/>
      </c>
    </row>
    <row r="774" customHeight="1" spans="3:12">
      <c r="C774" s="29"/>
      <c r="D774" s="29"/>
      <c r="E774" s="29"/>
      <c r="F774" s="29"/>
      <c r="G774" s="29" t="str">
        <f>IF(账面数[[#This Row],[货号]]="","",SUMIFS(盘点数[盘点数],盘点数[货号],货号))</f>
        <v/>
      </c>
      <c r="H774" s="29" t="str">
        <f>IFERROR(账面数[[#This Row],[盘点数]]-账面数[[#This Row],[账面数]],"")</f>
        <v/>
      </c>
      <c r="I774" s="29"/>
      <c r="J774" s="29" t="str">
        <f>IFERROR(账面数[[#This Row],[相差数]]*账面数[[#This Row],[单价]],"")</f>
        <v/>
      </c>
      <c r="K774" s="29"/>
      <c r="L774" s="29" t="str">
        <f>IF(C774="","",IF(COUNTIF(C$7:C774,C774)&gt;1,"重复，请删除","正常"))</f>
        <v/>
      </c>
    </row>
    <row r="775" customHeight="1" spans="3:12">
      <c r="C775" s="29"/>
      <c r="D775" s="29"/>
      <c r="E775" s="29"/>
      <c r="F775" s="29"/>
      <c r="G775" s="29" t="str">
        <f>IF(账面数[[#This Row],[货号]]="","",SUMIFS(盘点数[盘点数],盘点数[货号],货号))</f>
        <v/>
      </c>
      <c r="H775" s="29" t="str">
        <f>IFERROR(账面数[[#This Row],[盘点数]]-账面数[[#This Row],[账面数]],"")</f>
        <v/>
      </c>
      <c r="I775" s="29"/>
      <c r="J775" s="29" t="str">
        <f>IFERROR(账面数[[#This Row],[相差数]]*账面数[[#This Row],[单价]],"")</f>
        <v/>
      </c>
      <c r="K775" s="29"/>
      <c r="L775" s="29" t="str">
        <f>IF(C775="","",IF(COUNTIF(C$7:C775,C775)&gt;1,"重复，请删除","正常"))</f>
        <v/>
      </c>
    </row>
    <row r="776" customHeight="1" spans="3:12">
      <c r="C776" s="29"/>
      <c r="D776" s="29"/>
      <c r="E776" s="29"/>
      <c r="F776" s="29"/>
      <c r="G776" s="29" t="str">
        <f>IF(账面数[[#This Row],[货号]]="","",SUMIFS(盘点数[盘点数],盘点数[货号],货号))</f>
        <v/>
      </c>
      <c r="H776" s="29" t="str">
        <f>IFERROR(账面数[[#This Row],[盘点数]]-账面数[[#This Row],[账面数]],"")</f>
        <v/>
      </c>
      <c r="I776" s="29"/>
      <c r="J776" s="29" t="str">
        <f>IFERROR(账面数[[#This Row],[相差数]]*账面数[[#This Row],[单价]],"")</f>
        <v/>
      </c>
      <c r="K776" s="29"/>
      <c r="L776" s="29" t="str">
        <f>IF(C776="","",IF(COUNTIF(C$7:C776,C776)&gt;1,"重复，请删除","正常"))</f>
        <v/>
      </c>
    </row>
    <row r="777" customHeight="1" spans="3:12">
      <c r="C777" s="29"/>
      <c r="D777" s="29"/>
      <c r="E777" s="29"/>
      <c r="F777" s="29"/>
      <c r="G777" s="29" t="str">
        <f>IF(账面数[[#This Row],[货号]]="","",SUMIFS(盘点数[盘点数],盘点数[货号],货号))</f>
        <v/>
      </c>
      <c r="H777" s="29" t="str">
        <f>IFERROR(账面数[[#This Row],[盘点数]]-账面数[[#This Row],[账面数]],"")</f>
        <v/>
      </c>
      <c r="I777" s="29"/>
      <c r="J777" s="29" t="str">
        <f>IFERROR(账面数[[#This Row],[相差数]]*账面数[[#This Row],[单价]],"")</f>
        <v/>
      </c>
      <c r="K777" s="29"/>
      <c r="L777" s="29" t="str">
        <f>IF(C777="","",IF(COUNTIF(C$7:C777,C777)&gt;1,"重复，请删除","正常"))</f>
        <v/>
      </c>
    </row>
    <row r="778" customHeight="1" spans="3:12">
      <c r="C778" s="29"/>
      <c r="D778" s="29"/>
      <c r="E778" s="29"/>
      <c r="F778" s="29"/>
      <c r="G778" s="29" t="str">
        <f>IF(账面数[[#This Row],[货号]]="","",SUMIFS(盘点数[盘点数],盘点数[货号],货号))</f>
        <v/>
      </c>
      <c r="H778" s="29" t="str">
        <f>IFERROR(账面数[[#This Row],[盘点数]]-账面数[[#This Row],[账面数]],"")</f>
        <v/>
      </c>
      <c r="I778" s="29"/>
      <c r="J778" s="29" t="str">
        <f>IFERROR(账面数[[#This Row],[相差数]]*账面数[[#This Row],[单价]],"")</f>
        <v/>
      </c>
      <c r="K778" s="29"/>
      <c r="L778" s="29" t="str">
        <f>IF(C778="","",IF(COUNTIF(C$7:C778,C778)&gt;1,"重复，请删除","正常"))</f>
        <v/>
      </c>
    </row>
    <row r="779" customHeight="1" spans="3:12">
      <c r="C779" s="29"/>
      <c r="D779" s="29"/>
      <c r="E779" s="29"/>
      <c r="F779" s="29"/>
      <c r="G779" s="29" t="str">
        <f>IF(账面数[[#This Row],[货号]]="","",SUMIFS(盘点数[盘点数],盘点数[货号],货号))</f>
        <v/>
      </c>
      <c r="H779" s="29" t="str">
        <f>IFERROR(账面数[[#This Row],[盘点数]]-账面数[[#This Row],[账面数]],"")</f>
        <v/>
      </c>
      <c r="I779" s="29"/>
      <c r="J779" s="29" t="str">
        <f>IFERROR(账面数[[#This Row],[相差数]]*账面数[[#This Row],[单价]],"")</f>
        <v/>
      </c>
      <c r="K779" s="29"/>
      <c r="L779" s="29" t="str">
        <f>IF(C779="","",IF(COUNTIF(C$7:C779,C779)&gt;1,"重复，请删除","正常"))</f>
        <v/>
      </c>
    </row>
    <row r="780" customHeight="1" spans="3:12">
      <c r="C780" s="29"/>
      <c r="D780" s="29"/>
      <c r="E780" s="29"/>
      <c r="F780" s="29"/>
      <c r="G780" s="29" t="str">
        <f>IF(账面数[[#This Row],[货号]]="","",SUMIFS(盘点数[盘点数],盘点数[货号],货号))</f>
        <v/>
      </c>
      <c r="H780" s="29" t="str">
        <f>IFERROR(账面数[[#This Row],[盘点数]]-账面数[[#This Row],[账面数]],"")</f>
        <v/>
      </c>
      <c r="I780" s="29"/>
      <c r="J780" s="29" t="str">
        <f>IFERROR(账面数[[#This Row],[相差数]]*账面数[[#This Row],[单价]],"")</f>
        <v/>
      </c>
      <c r="K780" s="29"/>
      <c r="L780" s="29" t="str">
        <f>IF(C780="","",IF(COUNTIF(C$7:C780,C780)&gt;1,"重复，请删除","正常"))</f>
        <v/>
      </c>
    </row>
    <row r="781" customHeight="1" spans="3:12">
      <c r="C781" s="29"/>
      <c r="D781" s="29"/>
      <c r="E781" s="29"/>
      <c r="F781" s="29"/>
      <c r="G781" s="29" t="str">
        <f>IF(账面数[[#This Row],[货号]]="","",SUMIFS(盘点数[盘点数],盘点数[货号],货号))</f>
        <v/>
      </c>
      <c r="H781" s="29" t="str">
        <f>IFERROR(账面数[[#This Row],[盘点数]]-账面数[[#This Row],[账面数]],"")</f>
        <v/>
      </c>
      <c r="I781" s="29"/>
      <c r="J781" s="29" t="str">
        <f>IFERROR(账面数[[#This Row],[相差数]]*账面数[[#This Row],[单价]],"")</f>
        <v/>
      </c>
      <c r="K781" s="29"/>
      <c r="L781" s="29" t="str">
        <f>IF(C781="","",IF(COUNTIF(C$7:C781,C781)&gt;1,"重复，请删除","正常"))</f>
        <v/>
      </c>
    </row>
    <row r="782" customHeight="1" spans="3:12">
      <c r="C782" s="29"/>
      <c r="D782" s="29"/>
      <c r="E782" s="29"/>
      <c r="F782" s="29"/>
      <c r="G782" s="29" t="str">
        <f>IF(账面数[[#This Row],[货号]]="","",SUMIFS(盘点数[盘点数],盘点数[货号],货号))</f>
        <v/>
      </c>
      <c r="H782" s="29" t="str">
        <f>IFERROR(账面数[[#This Row],[盘点数]]-账面数[[#This Row],[账面数]],"")</f>
        <v/>
      </c>
      <c r="I782" s="29"/>
      <c r="J782" s="29" t="str">
        <f>IFERROR(账面数[[#This Row],[相差数]]*账面数[[#This Row],[单价]],"")</f>
        <v/>
      </c>
      <c r="K782" s="29"/>
      <c r="L782" s="29" t="str">
        <f>IF(C782="","",IF(COUNTIF(C$7:C782,C782)&gt;1,"重复，请删除","正常"))</f>
        <v/>
      </c>
    </row>
    <row r="783" customHeight="1" spans="3:12">
      <c r="C783" s="29"/>
      <c r="D783" s="29"/>
      <c r="E783" s="29"/>
      <c r="F783" s="29"/>
      <c r="G783" s="29" t="str">
        <f>IF(账面数[[#This Row],[货号]]="","",SUMIFS(盘点数[盘点数],盘点数[货号],货号))</f>
        <v/>
      </c>
      <c r="H783" s="29" t="str">
        <f>IFERROR(账面数[[#This Row],[盘点数]]-账面数[[#This Row],[账面数]],"")</f>
        <v/>
      </c>
      <c r="I783" s="29"/>
      <c r="J783" s="29" t="str">
        <f>IFERROR(账面数[[#This Row],[相差数]]*账面数[[#This Row],[单价]],"")</f>
        <v/>
      </c>
      <c r="K783" s="29"/>
      <c r="L783" s="29" t="str">
        <f>IF(C783="","",IF(COUNTIF(C$7:C783,C783)&gt;1,"重复，请删除","正常"))</f>
        <v/>
      </c>
    </row>
    <row r="784" customHeight="1" spans="3:12">
      <c r="C784" s="29"/>
      <c r="D784" s="29"/>
      <c r="E784" s="29"/>
      <c r="F784" s="29"/>
      <c r="G784" s="29" t="str">
        <f>IF(账面数[[#This Row],[货号]]="","",SUMIFS(盘点数[盘点数],盘点数[货号],货号))</f>
        <v/>
      </c>
      <c r="H784" s="29" t="str">
        <f>IFERROR(账面数[[#This Row],[盘点数]]-账面数[[#This Row],[账面数]],"")</f>
        <v/>
      </c>
      <c r="I784" s="29"/>
      <c r="J784" s="29" t="str">
        <f>IFERROR(账面数[[#This Row],[相差数]]*账面数[[#This Row],[单价]],"")</f>
        <v/>
      </c>
      <c r="K784" s="29"/>
      <c r="L784" s="29" t="str">
        <f>IF(C784="","",IF(COUNTIF(C$7:C784,C784)&gt;1,"重复，请删除","正常"))</f>
        <v/>
      </c>
    </row>
    <row r="785" customHeight="1" spans="3:12">
      <c r="C785" s="29"/>
      <c r="D785" s="29"/>
      <c r="E785" s="29"/>
      <c r="F785" s="29"/>
      <c r="G785" s="29" t="str">
        <f>IF(账面数[[#This Row],[货号]]="","",SUMIFS(盘点数[盘点数],盘点数[货号],货号))</f>
        <v/>
      </c>
      <c r="H785" s="29" t="str">
        <f>IFERROR(账面数[[#This Row],[盘点数]]-账面数[[#This Row],[账面数]],"")</f>
        <v/>
      </c>
      <c r="I785" s="29"/>
      <c r="J785" s="29" t="str">
        <f>IFERROR(账面数[[#This Row],[相差数]]*账面数[[#This Row],[单价]],"")</f>
        <v/>
      </c>
      <c r="K785" s="29"/>
      <c r="L785" s="29" t="str">
        <f>IF(C785="","",IF(COUNTIF(C$7:C785,C785)&gt;1,"重复，请删除","正常"))</f>
        <v/>
      </c>
    </row>
    <row r="786" customHeight="1" spans="3:12">
      <c r="C786" s="29"/>
      <c r="D786" s="29"/>
      <c r="E786" s="29"/>
      <c r="F786" s="29"/>
      <c r="G786" s="29" t="str">
        <f>IF(账面数[[#This Row],[货号]]="","",SUMIFS(盘点数[盘点数],盘点数[货号],货号))</f>
        <v/>
      </c>
      <c r="H786" s="29" t="str">
        <f>IFERROR(账面数[[#This Row],[盘点数]]-账面数[[#This Row],[账面数]],"")</f>
        <v/>
      </c>
      <c r="I786" s="29"/>
      <c r="J786" s="29" t="str">
        <f>IFERROR(账面数[[#This Row],[相差数]]*账面数[[#This Row],[单价]],"")</f>
        <v/>
      </c>
      <c r="K786" s="29"/>
      <c r="L786" s="29" t="str">
        <f>IF(C786="","",IF(COUNTIF(C$7:C786,C786)&gt;1,"重复，请删除","正常"))</f>
        <v/>
      </c>
    </row>
    <row r="787" customHeight="1" spans="3:12">
      <c r="C787" s="29"/>
      <c r="D787" s="29"/>
      <c r="E787" s="29"/>
      <c r="F787" s="29"/>
      <c r="G787" s="29" t="str">
        <f>IF(账面数[[#This Row],[货号]]="","",SUMIFS(盘点数[盘点数],盘点数[货号],货号))</f>
        <v/>
      </c>
      <c r="H787" s="29" t="str">
        <f>IFERROR(账面数[[#This Row],[盘点数]]-账面数[[#This Row],[账面数]],"")</f>
        <v/>
      </c>
      <c r="I787" s="29"/>
      <c r="J787" s="29" t="str">
        <f>IFERROR(账面数[[#This Row],[相差数]]*账面数[[#This Row],[单价]],"")</f>
        <v/>
      </c>
      <c r="K787" s="29"/>
      <c r="L787" s="29" t="str">
        <f>IF(C787="","",IF(COUNTIF(C$7:C787,C787)&gt;1,"重复，请删除","正常"))</f>
        <v/>
      </c>
    </row>
  </sheetData>
  <sheetProtection formatCells="0" formatColumns="0" formatRows="0" insertRows="0" deleteRows="0" sort="0" autoFilter="0" pivotTables="0"/>
  <protectedRanges>
    <protectedRange sqref="K3:L4" name="区域6"/>
    <protectedRange sqref="K7:L787" name="区域4"/>
    <protectedRange sqref="F7:F787" name="区域2"/>
    <protectedRange sqref="C7:C787" name="区域1"/>
    <protectedRange sqref="I7:I787" name="区域3"/>
    <protectedRange sqref="D7:E787" name="区域5"/>
  </protectedRanges>
  <mergeCells count="2">
    <mergeCell ref="C3:E4"/>
    <mergeCell ref="K3:L4"/>
  </mergeCells>
  <conditionalFormatting sqref="C7:L787">
    <cfRule type="expression" dxfId="10" priority="2">
      <formula>AND($J7&lt;0,$C7&lt;&gt;0)</formula>
    </cfRule>
    <cfRule type="expression" dxfId="11" priority="3">
      <formula>AND($J7&gt;0,$C7&lt;&gt;0)</formula>
    </cfRule>
    <cfRule type="expression" dxfId="12" priority="1">
      <formula>$L7="重复，请删除"</formula>
    </cfRule>
  </conditionalFormatting>
  <printOptions horizontalCentered="1"/>
  <pageMargins left="0.078740157480315" right="0.078740157480315" top="0.078740157480315" bottom="0.078740157480315" header="0.31496062992126" footer="0.31496062992126"/>
  <pageSetup paperSize="9" orientation="portrait"/>
  <headerFooter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70C0"/>
  </sheetPr>
  <dimension ref="B1:I1146"/>
  <sheetViews>
    <sheetView showGridLines="0" tabSelected="1" workbookViewId="0">
      <pane ySplit="6" topLeftCell="A7" activePane="bottomLeft" state="frozen"/>
      <selection/>
      <selection pane="bottomLeft" activeCell="H3" sqref="H3:H4"/>
    </sheetView>
  </sheetViews>
  <sheetFormatPr defaultColWidth="9" defaultRowHeight="25.5" customHeight="1"/>
  <cols>
    <col min="1" max="1" width="0.75" style="11" customWidth="1"/>
    <col min="2" max="2" width="1.375" style="12" customWidth="1"/>
    <col min="3" max="3" width="11.625" style="12" customWidth="1"/>
    <col min="4" max="4" width="20.125" style="12" customWidth="1"/>
    <col min="5" max="5" width="20.5" style="12" customWidth="1"/>
    <col min="6" max="6" width="7.5" style="12" customWidth="1"/>
    <col min="7" max="7" width="11.125" style="12" customWidth="1"/>
    <col min="8" max="8" width="17.625" style="12" customWidth="1"/>
    <col min="9" max="9" width="1.625" style="12" customWidth="1"/>
    <col min="10" max="16384" width="9" style="11"/>
  </cols>
  <sheetData>
    <row r="1" ht="4.5" customHeight="1" spans="2:9">
      <c r="B1" s="11"/>
      <c r="C1" s="11"/>
      <c r="D1" s="11"/>
      <c r="E1" s="11"/>
      <c r="F1" s="11"/>
      <c r="G1" s="11"/>
      <c r="H1" s="11"/>
      <c r="I1" s="11"/>
    </row>
    <row r="2" ht="6.75" customHeight="1" spans="3:8">
      <c r="C2" s="13"/>
      <c r="D2" s="13"/>
      <c r="E2" s="13"/>
      <c r="F2" s="13"/>
      <c r="G2" s="13"/>
      <c r="H2" s="13"/>
    </row>
    <row r="3" customHeight="1" spans="3:8">
      <c r="C3" s="14" t="s">
        <v>21</v>
      </c>
      <c r="D3" s="14"/>
      <c r="E3" s="14"/>
      <c r="F3" s="15"/>
      <c r="G3" s="16" t="str">
        <f>盘点数[[#Headers],[盘点数]]</f>
        <v>盘点数</v>
      </c>
      <c r="H3" s="17"/>
    </row>
    <row r="4" customHeight="1" spans="3:8">
      <c r="C4" s="18"/>
      <c r="D4" s="18"/>
      <c r="E4" s="18"/>
      <c r="F4" s="19"/>
      <c r="G4" s="20">
        <f>SUBTOTAL(109,盘点数[盘点数])</f>
        <v>42</v>
      </c>
      <c r="H4" s="21"/>
    </row>
    <row r="5" ht="8.25" customHeight="1" spans="3:8">
      <c r="C5" s="13"/>
      <c r="D5" s="13"/>
      <c r="E5" s="13"/>
      <c r="F5" s="13"/>
      <c r="G5" s="13"/>
      <c r="H5" s="13"/>
    </row>
    <row r="6" customHeight="1" spans="3:8">
      <c r="C6" s="22" t="s">
        <v>22</v>
      </c>
      <c r="D6" s="23" t="s">
        <v>1</v>
      </c>
      <c r="E6" s="23" t="s">
        <v>2</v>
      </c>
      <c r="F6" s="23" t="s">
        <v>3</v>
      </c>
      <c r="G6" s="23" t="s">
        <v>5</v>
      </c>
      <c r="H6" s="24" t="s">
        <v>23</v>
      </c>
    </row>
    <row r="7" customHeight="1" spans="3:8">
      <c r="C7" s="25" t="s">
        <v>24</v>
      </c>
      <c r="D7" s="26" t="s">
        <v>11</v>
      </c>
      <c r="E7" s="26" t="str">
        <f>IFERROR(IF(VLOOKUP(盘点数[[#This Row],[货号]],账面数[[#All],[货号]:[单位]],2,FALSE)=0,"",VLOOKUP(盘点数[[#This Row],[货号]],账面数[[#All],[货号]:[单位]],2,FALSE)),"")</f>
        <v>纸质16K</v>
      </c>
      <c r="F7" s="26" t="str">
        <f>IFERROR(IF(VLOOKUP(盘点数[[#This Row],[货号]],账面数[[#All],[货号]:[单位]],3,FALSE)=0,"",VLOOKUP(盘点数[[#This Row],[货号]],账面数[[#All],[货号]:[单位]],3,FALSE)),"")</f>
        <v>本</v>
      </c>
      <c r="G7" s="26">
        <v>5</v>
      </c>
      <c r="H7" s="27"/>
    </row>
    <row r="8" customHeight="1" spans="3:8">
      <c r="C8" s="28" t="s">
        <v>24</v>
      </c>
      <c r="D8" s="29" t="s">
        <v>14</v>
      </c>
      <c r="E8" s="26" t="str">
        <f>IFERROR(IF(VLOOKUP(盘点数[[#This Row],[货号]],账面数[[#All],[货号]:[单位]],2,FALSE)=0,"",VLOOKUP(盘点数[[#This Row],[货号]],账面数[[#All],[货号]:[单位]],2,FALSE)),"")</f>
        <v>纸质32K</v>
      </c>
      <c r="F8" s="26" t="str">
        <f>IFERROR(IF(VLOOKUP(盘点数[[#This Row],[货号]],账面数[[#All],[货号]:[单位]],3,FALSE)=0,"",VLOOKUP(盘点数[[#This Row],[货号]],账面数[[#All],[货号]:[单位]],3,FALSE)),"")</f>
        <v>本</v>
      </c>
      <c r="G8" s="29">
        <v>5</v>
      </c>
      <c r="H8" s="30"/>
    </row>
    <row r="9" customHeight="1" spans="3:8">
      <c r="C9" s="28" t="s">
        <v>25</v>
      </c>
      <c r="D9" s="29" t="s">
        <v>14</v>
      </c>
      <c r="E9" s="26" t="str">
        <f>IFERROR(IF(VLOOKUP(盘点数[[#This Row],[货号]],账面数[[#All],[货号]:[单位]],2,FALSE)=0,"",VLOOKUP(盘点数[[#This Row],[货号]],账面数[[#All],[货号]:[单位]],2,FALSE)),"")</f>
        <v>纸质32K</v>
      </c>
      <c r="F9" s="26" t="str">
        <f>IFERROR(IF(VLOOKUP(盘点数[[#This Row],[货号]],账面数[[#All],[货号]:[单位]],3,FALSE)=0,"",VLOOKUP(盘点数[[#This Row],[货号]],账面数[[#All],[货号]:[单位]],3,FALSE)),"")</f>
        <v>本</v>
      </c>
      <c r="G9" s="29">
        <v>6</v>
      </c>
      <c r="H9" s="30"/>
    </row>
    <row r="10" customHeight="1" spans="3:8">
      <c r="C10" s="28" t="s">
        <v>25</v>
      </c>
      <c r="D10" s="29" t="s">
        <v>16</v>
      </c>
      <c r="E10" s="26" t="str">
        <f>IFERROR(IF(VLOOKUP(盘点数[[#This Row],[货号]],账面数[[#All],[货号]:[单位]],2,FALSE)=0,"",VLOOKUP(盘点数[[#This Row],[货号]],账面数[[#All],[货号]:[单位]],2,FALSE)),"")</f>
        <v>纸质16K</v>
      </c>
      <c r="F10" s="26" t="str">
        <f>IFERROR(IF(VLOOKUP(盘点数[[#This Row],[货号]],账面数[[#All],[货号]:[单位]],3,FALSE)=0,"",VLOOKUP(盘点数[[#This Row],[货号]],账面数[[#All],[货号]:[单位]],3,FALSE)),"")</f>
        <v>本</v>
      </c>
      <c r="G10" s="29">
        <v>6</v>
      </c>
      <c r="H10" s="30"/>
    </row>
    <row r="11" customHeight="1" spans="3:8">
      <c r="C11" s="28" t="s">
        <v>25</v>
      </c>
      <c r="D11" s="29" t="s">
        <v>20</v>
      </c>
      <c r="E11" s="26" t="str">
        <f>IFERROR(IF(VLOOKUP(盘点数[[#This Row],[货号]],账面数[[#All],[货号]:[单位]],2,FALSE)=0,"",VLOOKUP(盘点数[[#This Row],[货号]],账面数[[#All],[货号]:[单位]],2,FALSE)),"")</f>
        <v>纸质16K</v>
      </c>
      <c r="F11" s="26" t="str">
        <f>IFERROR(IF(VLOOKUP(盘点数[[#This Row],[货号]],账面数[[#All],[货号]:[单位]],3,FALSE)=0,"",VLOOKUP(盘点数[[#This Row],[货号]],账面数[[#All],[货号]:[单位]],3,FALSE)),"")</f>
        <v>本</v>
      </c>
      <c r="G11" s="29">
        <v>7</v>
      </c>
      <c r="H11" s="30"/>
    </row>
    <row r="12" customHeight="1" spans="3:8">
      <c r="C12" s="31" t="s">
        <v>26</v>
      </c>
      <c r="D12" s="32" t="s">
        <v>19</v>
      </c>
      <c r="E12" s="26" t="str">
        <f>IFERROR(IF(VLOOKUP(盘点数[[#This Row],[货号]],账面数[[#All],[货号]:[单位]],2,FALSE)=0,"",VLOOKUP(盘点数[[#This Row],[货号]],账面数[[#All],[货号]:[单位]],2,FALSE)),"")</f>
        <v>纸质16K</v>
      </c>
      <c r="F12" s="26" t="str">
        <f>IFERROR(IF(VLOOKUP(盘点数[[#This Row],[货号]],账面数[[#All],[货号]:[单位]],3,FALSE)=0,"",VLOOKUP(盘点数[[#This Row],[货号]],账面数[[#All],[货号]:[单位]],3,FALSE)),"")</f>
        <v>本</v>
      </c>
      <c r="G12" s="32">
        <v>5</v>
      </c>
      <c r="H12" s="33"/>
    </row>
    <row r="13" customHeight="1" spans="3:8">
      <c r="C13" s="34" t="s">
        <v>26</v>
      </c>
      <c r="D13" s="32" t="s">
        <v>18</v>
      </c>
      <c r="E13" s="26" t="str">
        <f>IFERROR(IF(VLOOKUP(盘点数[[#This Row],[货号]],账面数[[#All],[货号]:[单位]],2,FALSE)=0,"",VLOOKUP(盘点数[[#This Row],[货号]],账面数[[#All],[货号]:[单位]],2,FALSE)),"")</f>
        <v>纸质16K</v>
      </c>
      <c r="F13" s="26" t="str">
        <f>IFERROR(IF(VLOOKUP(盘点数[[#This Row],[货号]],账面数[[#All],[货号]:[单位]],3,FALSE)=0,"",VLOOKUP(盘点数[[#This Row],[货号]],账面数[[#All],[货号]:[单位]],3,FALSE)),"")</f>
        <v>本</v>
      </c>
      <c r="G13" s="32">
        <v>8</v>
      </c>
      <c r="H13" s="33"/>
    </row>
    <row r="14" customHeight="1" spans="3:8">
      <c r="C14" s="31"/>
      <c r="D14" s="32"/>
      <c r="E14" s="26" t="str">
        <f>IFERROR(IF(VLOOKUP(盘点数[[#This Row],[货号]],账面数[[#All],[货号]:[单位]],2,FALSE)=0,"",VLOOKUP(盘点数[[#This Row],[货号]],账面数[[#All],[货号]:[单位]],2,FALSE)),"")</f>
        <v/>
      </c>
      <c r="F14" s="26" t="str">
        <f>IFERROR(IF(VLOOKUP(盘点数[[#This Row],[货号]],账面数[[#All],[货号]:[单位]],3,FALSE)=0,"",VLOOKUP(盘点数[[#This Row],[货号]],账面数[[#All],[货号]:[单位]],3,FALSE)),"")</f>
        <v/>
      </c>
      <c r="G14" s="32"/>
      <c r="H14" s="33"/>
    </row>
    <row r="15" customHeight="1" spans="3:8">
      <c r="C15" s="31"/>
      <c r="D15" s="32"/>
      <c r="E15" s="26" t="str">
        <f>IFERROR(IF(VLOOKUP(盘点数[[#This Row],[货号]],账面数[[#All],[货号]:[单位]],2,FALSE)=0,"",VLOOKUP(盘点数[[#This Row],[货号]],账面数[[#All],[货号]:[单位]],2,FALSE)),"")</f>
        <v/>
      </c>
      <c r="F15" s="26" t="str">
        <f>IFERROR(IF(VLOOKUP(盘点数[[#This Row],[货号]],账面数[[#All],[货号]:[单位]],3,FALSE)=0,"",VLOOKUP(盘点数[[#This Row],[货号]],账面数[[#All],[货号]:[单位]],3,FALSE)),"")</f>
        <v/>
      </c>
      <c r="G15" s="32"/>
      <c r="H15" s="33"/>
    </row>
    <row r="16" customHeight="1" spans="3:8">
      <c r="C16" s="31"/>
      <c r="D16" s="32"/>
      <c r="E16" s="26" t="str">
        <f>IFERROR(IF(VLOOKUP(盘点数[[#This Row],[货号]],账面数[[#All],[货号]:[单位]],2,FALSE)=0,"",VLOOKUP(盘点数[[#This Row],[货号]],账面数[[#All],[货号]:[单位]],2,FALSE)),"")</f>
        <v/>
      </c>
      <c r="F16" s="26" t="str">
        <f>IFERROR(IF(VLOOKUP(盘点数[[#This Row],[货号]],账面数[[#All],[货号]:[单位]],3,FALSE)=0,"",VLOOKUP(盘点数[[#This Row],[货号]],账面数[[#All],[货号]:[单位]],3,FALSE)),"")</f>
        <v/>
      </c>
      <c r="G16" s="32"/>
      <c r="H16" s="33"/>
    </row>
    <row r="17" customHeight="1" spans="3:8">
      <c r="C17" s="31"/>
      <c r="D17" s="32"/>
      <c r="E17" s="26" t="str">
        <f>IFERROR(IF(VLOOKUP(盘点数[[#This Row],[货号]],账面数[[#All],[货号]:[单位]],2,FALSE)=0,"",VLOOKUP(盘点数[[#This Row],[货号]],账面数[[#All],[货号]:[单位]],2,FALSE)),"")</f>
        <v/>
      </c>
      <c r="F17" s="26" t="str">
        <f>IFERROR(IF(VLOOKUP(盘点数[[#This Row],[货号]],账面数[[#All],[货号]:[单位]],3,FALSE)=0,"",VLOOKUP(盘点数[[#This Row],[货号]],账面数[[#All],[货号]:[单位]],3,FALSE)),"")</f>
        <v/>
      </c>
      <c r="G17" s="32"/>
      <c r="H17" s="33"/>
    </row>
    <row r="18" customHeight="1" spans="3:8">
      <c r="C18" s="31"/>
      <c r="D18" s="32"/>
      <c r="E18" s="26" t="str">
        <f>IFERROR(IF(VLOOKUP(盘点数[[#This Row],[货号]],账面数[[#All],[货号]:[单位]],2,FALSE)=0,"",VLOOKUP(盘点数[[#This Row],[货号]],账面数[[#All],[货号]:[单位]],2,FALSE)),"")</f>
        <v/>
      </c>
      <c r="F18" s="26" t="str">
        <f>IFERROR(IF(VLOOKUP(盘点数[[#This Row],[货号]],账面数[[#All],[货号]:[单位]],3,FALSE)=0,"",VLOOKUP(盘点数[[#This Row],[货号]],账面数[[#All],[货号]:[单位]],3,FALSE)),"")</f>
        <v/>
      </c>
      <c r="G18" s="32"/>
      <c r="H18" s="33"/>
    </row>
    <row r="19" customHeight="1" spans="3:8">
      <c r="C19" s="31"/>
      <c r="D19" s="32"/>
      <c r="E19" s="26" t="str">
        <f>IFERROR(IF(VLOOKUP(盘点数[[#This Row],[货号]],账面数[[#All],[货号]:[单位]],2,FALSE)=0,"",VLOOKUP(盘点数[[#This Row],[货号]],账面数[[#All],[货号]:[单位]],2,FALSE)),"")</f>
        <v/>
      </c>
      <c r="F19" s="26" t="str">
        <f>IFERROR(IF(VLOOKUP(盘点数[[#This Row],[货号]],账面数[[#All],[货号]:[单位]],3,FALSE)=0,"",VLOOKUP(盘点数[[#This Row],[货号]],账面数[[#All],[货号]:[单位]],3,FALSE)),"")</f>
        <v/>
      </c>
      <c r="G19" s="32"/>
      <c r="H19" s="33"/>
    </row>
    <row r="20" customHeight="1" spans="3:8">
      <c r="C20" s="31"/>
      <c r="D20" s="32"/>
      <c r="E20" s="26" t="str">
        <f>IFERROR(IF(VLOOKUP(盘点数[[#This Row],[货号]],账面数[[#All],[货号]:[单位]],2,FALSE)=0,"",VLOOKUP(盘点数[[#This Row],[货号]],账面数[[#All],[货号]:[单位]],2,FALSE)),"")</f>
        <v/>
      </c>
      <c r="F20" s="26" t="str">
        <f>IFERROR(IF(VLOOKUP(盘点数[[#This Row],[货号]],账面数[[#All],[货号]:[单位]],3,FALSE)=0,"",VLOOKUP(盘点数[[#This Row],[货号]],账面数[[#All],[货号]:[单位]],3,FALSE)),"")</f>
        <v/>
      </c>
      <c r="G20" s="32"/>
      <c r="H20" s="33"/>
    </row>
    <row r="21" customHeight="1" spans="3:8">
      <c r="C21" s="31"/>
      <c r="D21" s="32"/>
      <c r="E21" s="26" t="str">
        <f>IFERROR(IF(VLOOKUP(盘点数[[#This Row],[货号]],账面数[[#All],[货号]:[单位]],2,FALSE)=0,"",VLOOKUP(盘点数[[#This Row],[货号]],账面数[[#All],[货号]:[单位]],2,FALSE)),"")</f>
        <v/>
      </c>
      <c r="F21" s="26" t="str">
        <f>IFERROR(IF(VLOOKUP(盘点数[[#This Row],[货号]],账面数[[#All],[货号]:[单位]],3,FALSE)=0,"",VLOOKUP(盘点数[[#This Row],[货号]],账面数[[#All],[货号]:[单位]],3,FALSE)),"")</f>
        <v/>
      </c>
      <c r="G21" s="32"/>
      <c r="H21" s="33"/>
    </row>
    <row r="22" customHeight="1" spans="3:8">
      <c r="C22" s="31"/>
      <c r="D22" s="32"/>
      <c r="E22" s="26" t="str">
        <f>IFERROR(IF(VLOOKUP(盘点数[[#This Row],[货号]],账面数[[#All],[货号]:[单位]],2,FALSE)=0,"",VLOOKUP(盘点数[[#This Row],[货号]],账面数[[#All],[货号]:[单位]],2,FALSE)),"")</f>
        <v/>
      </c>
      <c r="F22" s="26" t="str">
        <f>IFERROR(IF(VLOOKUP(盘点数[[#This Row],[货号]],账面数[[#All],[货号]:[单位]],3,FALSE)=0,"",VLOOKUP(盘点数[[#This Row],[货号]],账面数[[#All],[货号]:[单位]],3,FALSE)),"")</f>
        <v/>
      </c>
      <c r="G22" s="32"/>
      <c r="H22" s="33"/>
    </row>
    <row r="23" customHeight="1" spans="3:8">
      <c r="C23" s="31"/>
      <c r="D23" s="32"/>
      <c r="E23" s="26" t="str">
        <f>IFERROR(IF(VLOOKUP(盘点数[[#This Row],[货号]],账面数[[#All],[货号]:[单位]],2,FALSE)=0,"",VLOOKUP(盘点数[[#This Row],[货号]],账面数[[#All],[货号]:[单位]],2,FALSE)),"")</f>
        <v/>
      </c>
      <c r="F23" s="26" t="str">
        <f>IFERROR(IF(VLOOKUP(盘点数[[#This Row],[货号]],账面数[[#All],[货号]:[单位]],3,FALSE)=0,"",VLOOKUP(盘点数[[#This Row],[货号]],账面数[[#All],[货号]:[单位]],3,FALSE)),"")</f>
        <v/>
      </c>
      <c r="G23" s="32"/>
      <c r="H23" s="33"/>
    </row>
    <row r="24" customHeight="1" spans="3:8">
      <c r="C24" s="31"/>
      <c r="D24" s="32"/>
      <c r="E24" s="26" t="str">
        <f>IFERROR(IF(VLOOKUP(盘点数[[#This Row],[货号]],账面数[[#All],[货号]:[单位]],2,FALSE)=0,"",VLOOKUP(盘点数[[#This Row],[货号]],账面数[[#All],[货号]:[单位]],2,FALSE)),"")</f>
        <v/>
      </c>
      <c r="F24" s="26" t="str">
        <f>IFERROR(IF(VLOOKUP(盘点数[[#This Row],[货号]],账面数[[#All],[货号]:[单位]],3,FALSE)=0,"",VLOOKUP(盘点数[[#This Row],[货号]],账面数[[#All],[货号]:[单位]],3,FALSE)),"")</f>
        <v/>
      </c>
      <c r="G24" s="32"/>
      <c r="H24" s="33"/>
    </row>
    <row r="25" customHeight="1" spans="3:8">
      <c r="C25" s="31"/>
      <c r="D25" s="32"/>
      <c r="E25" s="26" t="str">
        <f>IFERROR(IF(VLOOKUP(盘点数[[#This Row],[货号]],账面数[[#All],[货号]:[单位]],2,FALSE)=0,"",VLOOKUP(盘点数[[#This Row],[货号]],账面数[[#All],[货号]:[单位]],2,FALSE)),"")</f>
        <v/>
      </c>
      <c r="F25" s="26" t="str">
        <f>IFERROR(IF(VLOOKUP(盘点数[[#This Row],[货号]],账面数[[#All],[货号]:[单位]],3,FALSE)=0,"",VLOOKUP(盘点数[[#This Row],[货号]],账面数[[#All],[货号]:[单位]],3,FALSE)),"")</f>
        <v/>
      </c>
      <c r="G25" s="32"/>
      <c r="H25" s="33"/>
    </row>
    <row r="26" customHeight="1" spans="3:8">
      <c r="C26" s="31"/>
      <c r="D26" s="32"/>
      <c r="E26" s="26" t="str">
        <f>IFERROR(IF(VLOOKUP(盘点数[[#This Row],[货号]],账面数[[#All],[货号]:[单位]],2,FALSE)=0,"",VLOOKUP(盘点数[[#This Row],[货号]],账面数[[#All],[货号]:[单位]],2,FALSE)),"")</f>
        <v/>
      </c>
      <c r="F26" s="26" t="str">
        <f>IFERROR(IF(VLOOKUP(盘点数[[#This Row],[货号]],账面数[[#All],[货号]:[单位]],3,FALSE)=0,"",VLOOKUP(盘点数[[#This Row],[货号]],账面数[[#All],[货号]:[单位]],3,FALSE)),"")</f>
        <v/>
      </c>
      <c r="G26" s="32"/>
      <c r="H26" s="33"/>
    </row>
    <row r="27" customHeight="1" spans="3:8">
      <c r="C27" s="31"/>
      <c r="D27" s="32"/>
      <c r="E27" s="26" t="str">
        <f>IFERROR(IF(VLOOKUP(盘点数[[#This Row],[货号]],账面数[[#All],[货号]:[单位]],2,FALSE)=0,"",VLOOKUP(盘点数[[#This Row],[货号]],账面数[[#All],[货号]:[单位]],2,FALSE)),"")</f>
        <v/>
      </c>
      <c r="F27" s="26" t="str">
        <f>IFERROR(IF(VLOOKUP(盘点数[[#This Row],[货号]],账面数[[#All],[货号]:[单位]],3,FALSE)=0,"",VLOOKUP(盘点数[[#This Row],[货号]],账面数[[#All],[货号]:[单位]],3,FALSE)),"")</f>
        <v/>
      </c>
      <c r="G27" s="32"/>
      <c r="H27" s="33"/>
    </row>
    <row r="28" customHeight="1" spans="3:8">
      <c r="C28" s="31"/>
      <c r="D28" s="32"/>
      <c r="E28" s="26" t="str">
        <f>IFERROR(IF(VLOOKUP(盘点数[[#This Row],[货号]],账面数[[#All],[货号]:[单位]],2,FALSE)=0,"",VLOOKUP(盘点数[[#This Row],[货号]],账面数[[#All],[货号]:[单位]],2,FALSE)),"")</f>
        <v/>
      </c>
      <c r="F28" s="26" t="str">
        <f>IFERROR(IF(VLOOKUP(盘点数[[#This Row],[货号]],账面数[[#All],[货号]:[单位]],3,FALSE)=0,"",VLOOKUP(盘点数[[#This Row],[货号]],账面数[[#All],[货号]:[单位]],3,FALSE)),"")</f>
        <v/>
      </c>
      <c r="G28" s="32"/>
      <c r="H28" s="33"/>
    </row>
    <row r="29" customHeight="1" spans="3:8">
      <c r="C29" s="31"/>
      <c r="D29" s="32"/>
      <c r="E29" s="26" t="str">
        <f>IFERROR(IF(VLOOKUP(盘点数[[#This Row],[货号]],账面数[[#All],[货号]:[单位]],2,FALSE)=0,"",VLOOKUP(盘点数[[#This Row],[货号]],账面数[[#All],[货号]:[单位]],2,FALSE)),"")</f>
        <v/>
      </c>
      <c r="F29" s="26" t="str">
        <f>IFERROR(IF(VLOOKUP(盘点数[[#This Row],[货号]],账面数[[#All],[货号]:[单位]],3,FALSE)=0,"",VLOOKUP(盘点数[[#This Row],[货号]],账面数[[#All],[货号]:[单位]],3,FALSE)),"")</f>
        <v/>
      </c>
      <c r="G29" s="32"/>
      <c r="H29" s="33"/>
    </row>
    <row r="30" customHeight="1" spans="3:8">
      <c r="C30" s="31"/>
      <c r="D30" s="32"/>
      <c r="E30" s="26" t="str">
        <f>IFERROR(IF(VLOOKUP(盘点数[[#This Row],[货号]],账面数[[#All],[货号]:[单位]],2,FALSE)=0,"",VLOOKUP(盘点数[[#This Row],[货号]],账面数[[#All],[货号]:[单位]],2,FALSE)),"")</f>
        <v/>
      </c>
      <c r="F30" s="26" t="str">
        <f>IFERROR(IF(VLOOKUP(盘点数[[#This Row],[货号]],账面数[[#All],[货号]:[单位]],3,FALSE)=0,"",VLOOKUP(盘点数[[#This Row],[货号]],账面数[[#All],[货号]:[单位]],3,FALSE)),"")</f>
        <v/>
      </c>
      <c r="G30" s="32"/>
      <c r="H30" s="33"/>
    </row>
    <row r="31" customHeight="1" spans="3:8">
      <c r="C31" s="31"/>
      <c r="D31" s="32"/>
      <c r="E31" s="26" t="str">
        <f>IFERROR(IF(VLOOKUP(盘点数[[#This Row],[货号]],账面数[[#All],[货号]:[单位]],2,FALSE)=0,"",VLOOKUP(盘点数[[#This Row],[货号]],账面数[[#All],[货号]:[单位]],2,FALSE)),"")</f>
        <v/>
      </c>
      <c r="F31" s="26" t="str">
        <f>IFERROR(IF(VLOOKUP(盘点数[[#This Row],[货号]],账面数[[#All],[货号]:[单位]],3,FALSE)=0,"",VLOOKUP(盘点数[[#This Row],[货号]],账面数[[#All],[货号]:[单位]],3,FALSE)),"")</f>
        <v/>
      </c>
      <c r="G31" s="32"/>
      <c r="H31" s="33"/>
    </row>
    <row r="32" customHeight="1" spans="3:8">
      <c r="C32" s="31"/>
      <c r="D32" s="32"/>
      <c r="E32" s="26" t="str">
        <f>IFERROR(IF(VLOOKUP(盘点数[[#This Row],[货号]],账面数[[#All],[货号]:[单位]],2,FALSE)=0,"",VLOOKUP(盘点数[[#This Row],[货号]],账面数[[#All],[货号]:[单位]],2,FALSE)),"")</f>
        <v/>
      </c>
      <c r="F32" s="26" t="str">
        <f>IFERROR(IF(VLOOKUP(盘点数[[#This Row],[货号]],账面数[[#All],[货号]:[单位]],3,FALSE)=0,"",VLOOKUP(盘点数[[#This Row],[货号]],账面数[[#All],[货号]:[单位]],3,FALSE)),"")</f>
        <v/>
      </c>
      <c r="G32" s="32"/>
      <c r="H32" s="33"/>
    </row>
    <row r="33" customHeight="1" spans="3:8">
      <c r="C33" s="31"/>
      <c r="D33" s="32"/>
      <c r="E33" s="26" t="str">
        <f>IFERROR(IF(VLOOKUP(盘点数[[#This Row],[货号]],账面数[[#All],[货号]:[单位]],2,FALSE)=0,"",VLOOKUP(盘点数[[#This Row],[货号]],账面数[[#All],[货号]:[单位]],2,FALSE)),"")</f>
        <v/>
      </c>
      <c r="F33" s="26" t="str">
        <f>IFERROR(IF(VLOOKUP(盘点数[[#This Row],[货号]],账面数[[#All],[货号]:[单位]],3,FALSE)=0,"",VLOOKUP(盘点数[[#This Row],[货号]],账面数[[#All],[货号]:[单位]],3,FALSE)),"")</f>
        <v/>
      </c>
      <c r="G33" s="32"/>
      <c r="H33" s="33"/>
    </row>
    <row r="34" customHeight="1" spans="3:8">
      <c r="C34" s="31"/>
      <c r="D34" s="32"/>
      <c r="E34" s="26" t="str">
        <f>IFERROR(IF(VLOOKUP(盘点数[[#This Row],[货号]],账面数[[#All],[货号]:[单位]],2,FALSE)=0,"",VLOOKUP(盘点数[[#This Row],[货号]],账面数[[#All],[货号]:[单位]],2,FALSE)),"")</f>
        <v/>
      </c>
      <c r="F34" s="26" t="str">
        <f>IFERROR(IF(VLOOKUP(盘点数[[#This Row],[货号]],账面数[[#All],[货号]:[单位]],3,FALSE)=0,"",VLOOKUP(盘点数[[#This Row],[货号]],账面数[[#All],[货号]:[单位]],3,FALSE)),"")</f>
        <v/>
      </c>
      <c r="G34" s="32"/>
      <c r="H34" s="33"/>
    </row>
    <row r="35" customHeight="1" spans="3:8">
      <c r="C35" s="31"/>
      <c r="D35" s="32"/>
      <c r="E35" s="26" t="str">
        <f>IFERROR(IF(VLOOKUP(盘点数[[#This Row],[货号]],账面数[[#All],[货号]:[单位]],2,FALSE)=0,"",VLOOKUP(盘点数[[#This Row],[货号]],账面数[[#All],[货号]:[单位]],2,FALSE)),"")</f>
        <v/>
      </c>
      <c r="F35" s="26" t="str">
        <f>IFERROR(IF(VLOOKUP(盘点数[[#This Row],[货号]],账面数[[#All],[货号]:[单位]],3,FALSE)=0,"",VLOOKUP(盘点数[[#This Row],[货号]],账面数[[#All],[货号]:[单位]],3,FALSE)),"")</f>
        <v/>
      </c>
      <c r="G35" s="32"/>
      <c r="H35" s="33"/>
    </row>
    <row r="36" customHeight="1" spans="3:8">
      <c r="C36" s="31"/>
      <c r="D36" s="32"/>
      <c r="E36" s="26" t="str">
        <f>IFERROR(IF(VLOOKUP(盘点数[[#This Row],[货号]],账面数[[#All],[货号]:[单位]],2,FALSE)=0,"",VLOOKUP(盘点数[[#This Row],[货号]],账面数[[#All],[货号]:[单位]],2,FALSE)),"")</f>
        <v/>
      </c>
      <c r="F36" s="26" t="str">
        <f>IFERROR(IF(VLOOKUP(盘点数[[#This Row],[货号]],账面数[[#All],[货号]:[单位]],3,FALSE)=0,"",VLOOKUP(盘点数[[#This Row],[货号]],账面数[[#All],[货号]:[单位]],3,FALSE)),"")</f>
        <v/>
      </c>
      <c r="G36" s="32"/>
      <c r="H36" s="33"/>
    </row>
    <row r="37" customHeight="1" spans="3:8">
      <c r="C37" s="31"/>
      <c r="D37" s="32"/>
      <c r="E37" s="26" t="str">
        <f>IFERROR(IF(VLOOKUP(盘点数[[#This Row],[货号]],账面数[[#All],[货号]:[单位]],2,FALSE)=0,"",VLOOKUP(盘点数[[#This Row],[货号]],账面数[[#All],[货号]:[单位]],2,FALSE)),"")</f>
        <v/>
      </c>
      <c r="F37" s="26" t="str">
        <f>IFERROR(IF(VLOOKUP(盘点数[[#This Row],[货号]],账面数[[#All],[货号]:[单位]],3,FALSE)=0,"",VLOOKUP(盘点数[[#This Row],[货号]],账面数[[#All],[货号]:[单位]],3,FALSE)),"")</f>
        <v/>
      </c>
      <c r="G37" s="32"/>
      <c r="H37" s="33"/>
    </row>
    <row r="38" customHeight="1" spans="3:8">
      <c r="C38" s="31"/>
      <c r="D38" s="32"/>
      <c r="E38" s="26" t="str">
        <f>IFERROR(IF(VLOOKUP(盘点数[[#This Row],[货号]],账面数[[#All],[货号]:[单位]],2,FALSE)=0,"",VLOOKUP(盘点数[[#This Row],[货号]],账面数[[#All],[货号]:[单位]],2,FALSE)),"")</f>
        <v/>
      </c>
      <c r="F38" s="26" t="str">
        <f>IFERROR(IF(VLOOKUP(盘点数[[#This Row],[货号]],账面数[[#All],[货号]:[单位]],3,FALSE)=0,"",VLOOKUP(盘点数[[#This Row],[货号]],账面数[[#All],[货号]:[单位]],3,FALSE)),"")</f>
        <v/>
      </c>
      <c r="G38" s="32"/>
      <c r="H38" s="33"/>
    </row>
    <row r="39" customHeight="1" spans="3:8">
      <c r="C39" s="31"/>
      <c r="D39" s="32"/>
      <c r="E39" s="26" t="str">
        <f>IFERROR(IF(VLOOKUP(盘点数[[#This Row],[货号]],账面数[[#All],[货号]:[单位]],2,FALSE)=0,"",VLOOKUP(盘点数[[#This Row],[货号]],账面数[[#All],[货号]:[单位]],2,FALSE)),"")</f>
        <v/>
      </c>
      <c r="F39" s="26" t="str">
        <f>IFERROR(IF(VLOOKUP(盘点数[[#This Row],[货号]],账面数[[#All],[货号]:[单位]],3,FALSE)=0,"",VLOOKUP(盘点数[[#This Row],[货号]],账面数[[#All],[货号]:[单位]],3,FALSE)),"")</f>
        <v/>
      </c>
      <c r="G39" s="32"/>
      <c r="H39" s="33"/>
    </row>
    <row r="40" customHeight="1" spans="3:8">
      <c r="C40" s="31"/>
      <c r="D40" s="32"/>
      <c r="E40" s="26" t="str">
        <f>IFERROR(IF(VLOOKUP(盘点数[[#This Row],[货号]],账面数[[#All],[货号]:[单位]],2,FALSE)=0,"",VLOOKUP(盘点数[[#This Row],[货号]],账面数[[#All],[货号]:[单位]],2,FALSE)),"")</f>
        <v/>
      </c>
      <c r="F40" s="26" t="str">
        <f>IFERROR(IF(VLOOKUP(盘点数[[#This Row],[货号]],账面数[[#All],[货号]:[单位]],3,FALSE)=0,"",VLOOKUP(盘点数[[#This Row],[货号]],账面数[[#All],[货号]:[单位]],3,FALSE)),"")</f>
        <v/>
      </c>
      <c r="G40" s="32"/>
      <c r="H40" s="33"/>
    </row>
    <row r="41" customHeight="1" spans="3:8">
      <c r="C41" s="31"/>
      <c r="D41" s="32"/>
      <c r="E41" s="26" t="str">
        <f>IFERROR(IF(VLOOKUP(盘点数[[#This Row],[货号]],账面数[[#All],[货号]:[单位]],2,FALSE)=0,"",VLOOKUP(盘点数[[#This Row],[货号]],账面数[[#All],[货号]:[单位]],2,FALSE)),"")</f>
        <v/>
      </c>
      <c r="F41" s="26" t="str">
        <f>IFERROR(IF(VLOOKUP(盘点数[[#This Row],[货号]],账面数[[#All],[货号]:[单位]],3,FALSE)=0,"",VLOOKUP(盘点数[[#This Row],[货号]],账面数[[#All],[货号]:[单位]],3,FALSE)),"")</f>
        <v/>
      </c>
      <c r="G41" s="32"/>
      <c r="H41" s="33"/>
    </row>
    <row r="42" customHeight="1" spans="3:8">
      <c r="C42" s="31"/>
      <c r="D42" s="32"/>
      <c r="E42" s="26" t="str">
        <f>IFERROR(IF(VLOOKUP(盘点数[[#This Row],[货号]],账面数[[#All],[货号]:[单位]],2,FALSE)=0,"",VLOOKUP(盘点数[[#This Row],[货号]],账面数[[#All],[货号]:[单位]],2,FALSE)),"")</f>
        <v/>
      </c>
      <c r="F42" s="26" t="str">
        <f>IFERROR(IF(VLOOKUP(盘点数[[#This Row],[货号]],账面数[[#All],[货号]:[单位]],3,FALSE)=0,"",VLOOKUP(盘点数[[#This Row],[货号]],账面数[[#All],[货号]:[单位]],3,FALSE)),"")</f>
        <v/>
      </c>
      <c r="G42" s="32"/>
      <c r="H42" s="33"/>
    </row>
    <row r="43" customHeight="1" spans="3:8">
      <c r="C43" s="31"/>
      <c r="D43" s="32"/>
      <c r="E43" s="26" t="str">
        <f>IFERROR(IF(VLOOKUP(盘点数[[#This Row],[货号]],账面数[[#All],[货号]:[单位]],2,FALSE)=0,"",VLOOKUP(盘点数[[#This Row],[货号]],账面数[[#All],[货号]:[单位]],2,FALSE)),"")</f>
        <v/>
      </c>
      <c r="F43" s="26" t="str">
        <f>IFERROR(IF(VLOOKUP(盘点数[[#This Row],[货号]],账面数[[#All],[货号]:[单位]],3,FALSE)=0,"",VLOOKUP(盘点数[[#This Row],[货号]],账面数[[#All],[货号]:[单位]],3,FALSE)),"")</f>
        <v/>
      </c>
      <c r="G43" s="32"/>
      <c r="H43" s="33"/>
    </row>
    <row r="44" customHeight="1" spans="3:8">
      <c r="C44" s="31"/>
      <c r="D44" s="32"/>
      <c r="E44" s="26" t="str">
        <f>IFERROR(IF(VLOOKUP(盘点数[[#This Row],[货号]],账面数[[#All],[货号]:[单位]],2,FALSE)=0,"",VLOOKUP(盘点数[[#This Row],[货号]],账面数[[#All],[货号]:[单位]],2,FALSE)),"")</f>
        <v/>
      </c>
      <c r="F44" s="26" t="str">
        <f>IFERROR(IF(VLOOKUP(盘点数[[#This Row],[货号]],账面数[[#All],[货号]:[单位]],3,FALSE)=0,"",VLOOKUP(盘点数[[#This Row],[货号]],账面数[[#All],[货号]:[单位]],3,FALSE)),"")</f>
        <v/>
      </c>
      <c r="G44" s="32"/>
      <c r="H44" s="33"/>
    </row>
    <row r="45" customHeight="1" spans="3:8">
      <c r="C45" s="31"/>
      <c r="D45" s="32"/>
      <c r="E45" s="26" t="str">
        <f>IFERROR(IF(VLOOKUP(盘点数[[#This Row],[货号]],账面数[[#All],[货号]:[单位]],2,FALSE)=0,"",VLOOKUP(盘点数[[#This Row],[货号]],账面数[[#All],[货号]:[单位]],2,FALSE)),"")</f>
        <v/>
      </c>
      <c r="F45" s="26" t="str">
        <f>IFERROR(IF(VLOOKUP(盘点数[[#This Row],[货号]],账面数[[#All],[货号]:[单位]],3,FALSE)=0,"",VLOOKUP(盘点数[[#This Row],[货号]],账面数[[#All],[货号]:[单位]],3,FALSE)),"")</f>
        <v/>
      </c>
      <c r="G45" s="32"/>
      <c r="H45" s="33"/>
    </row>
    <row r="46" customHeight="1" spans="3:8">
      <c r="C46" s="31"/>
      <c r="D46" s="32"/>
      <c r="E46" s="26" t="str">
        <f>IFERROR(IF(VLOOKUP(盘点数[[#This Row],[货号]],账面数[[#All],[货号]:[单位]],2,FALSE)=0,"",VLOOKUP(盘点数[[#This Row],[货号]],账面数[[#All],[货号]:[单位]],2,FALSE)),"")</f>
        <v/>
      </c>
      <c r="F46" s="26" t="str">
        <f>IFERROR(IF(VLOOKUP(盘点数[[#This Row],[货号]],账面数[[#All],[货号]:[单位]],3,FALSE)=0,"",VLOOKUP(盘点数[[#This Row],[货号]],账面数[[#All],[货号]:[单位]],3,FALSE)),"")</f>
        <v/>
      </c>
      <c r="G46" s="32"/>
      <c r="H46" s="33"/>
    </row>
    <row r="47" customHeight="1" spans="3:8">
      <c r="C47" s="31"/>
      <c r="D47" s="32"/>
      <c r="E47" s="26" t="str">
        <f>IFERROR(IF(VLOOKUP(盘点数[[#This Row],[货号]],账面数[[#All],[货号]:[单位]],2,FALSE)=0,"",VLOOKUP(盘点数[[#This Row],[货号]],账面数[[#All],[货号]:[单位]],2,FALSE)),"")</f>
        <v/>
      </c>
      <c r="F47" s="26" t="str">
        <f>IFERROR(IF(VLOOKUP(盘点数[[#This Row],[货号]],账面数[[#All],[货号]:[单位]],3,FALSE)=0,"",VLOOKUP(盘点数[[#This Row],[货号]],账面数[[#All],[货号]:[单位]],3,FALSE)),"")</f>
        <v/>
      </c>
      <c r="G47" s="32"/>
      <c r="H47" s="33"/>
    </row>
    <row r="48" customHeight="1" spans="3:8">
      <c r="C48" s="31"/>
      <c r="D48" s="32"/>
      <c r="E48" s="26" t="str">
        <f>IFERROR(IF(VLOOKUP(盘点数[[#This Row],[货号]],账面数[[#All],[货号]:[单位]],2,FALSE)=0,"",VLOOKUP(盘点数[[#This Row],[货号]],账面数[[#All],[货号]:[单位]],2,FALSE)),"")</f>
        <v/>
      </c>
      <c r="F48" s="26" t="str">
        <f>IFERROR(IF(VLOOKUP(盘点数[[#This Row],[货号]],账面数[[#All],[货号]:[单位]],3,FALSE)=0,"",VLOOKUP(盘点数[[#This Row],[货号]],账面数[[#All],[货号]:[单位]],3,FALSE)),"")</f>
        <v/>
      </c>
      <c r="G48" s="32"/>
      <c r="H48" s="33"/>
    </row>
    <row r="49" customHeight="1" spans="3:8">
      <c r="C49" s="31"/>
      <c r="D49" s="32"/>
      <c r="E49" s="26" t="str">
        <f>IFERROR(IF(VLOOKUP(盘点数[[#This Row],[货号]],账面数[[#All],[货号]:[单位]],2,FALSE)=0,"",VLOOKUP(盘点数[[#This Row],[货号]],账面数[[#All],[货号]:[单位]],2,FALSE)),"")</f>
        <v/>
      </c>
      <c r="F49" s="26" t="str">
        <f>IFERROR(IF(VLOOKUP(盘点数[[#This Row],[货号]],账面数[[#All],[货号]:[单位]],3,FALSE)=0,"",VLOOKUP(盘点数[[#This Row],[货号]],账面数[[#All],[货号]:[单位]],3,FALSE)),"")</f>
        <v/>
      </c>
      <c r="G49" s="32"/>
      <c r="H49" s="33"/>
    </row>
    <row r="50" customHeight="1" spans="3:8">
      <c r="C50" s="31"/>
      <c r="D50" s="32"/>
      <c r="E50" s="26" t="str">
        <f>IFERROR(IF(VLOOKUP(盘点数[[#This Row],[货号]],账面数[[#All],[货号]:[单位]],2,FALSE)=0,"",VLOOKUP(盘点数[[#This Row],[货号]],账面数[[#All],[货号]:[单位]],2,FALSE)),"")</f>
        <v/>
      </c>
      <c r="F50" s="26" t="str">
        <f>IFERROR(IF(VLOOKUP(盘点数[[#This Row],[货号]],账面数[[#All],[货号]:[单位]],3,FALSE)=0,"",VLOOKUP(盘点数[[#This Row],[货号]],账面数[[#All],[货号]:[单位]],3,FALSE)),"")</f>
        <v/>
      </c>
      <c r="G50" s="32"/>
      <c r="H50" s="33"/>
    </row>
    <row r="51" customHeight="1" spans="3:8">
      <c r="C51" s="31"/>
      <c r="D51" s="32"/>
      <c r="E51" s="26" t="str">
        <f>IFERROR(IF(VLOOKUP(盘点数[[#This Row],[货号]],账面数[[#All],[货号]:[单位]],2,FALSE)=0,"",VLOOKUP(盘点数[[#This Row],[货号]],账面数[[#All],[货号]:[单位]],2,FALSE)),"")</f>
        <v/>
      </c>
      <c r="F51" s="26" t="str">
        <f>IFERROR(IF(VLOOKUP(盘点数[[#This Row],[货号]],账面数[[#All],[货号]:[单位]],3,FALSE)=0,"",VLOOKUP(盘点数[[#This Row],[货号]],账面数[[#All],[货号]:[单位]],3,FALSE)),"")</f>
        <v/>
      </c>
      <c r="G51" s="32"/>
      <c r="H51" s="33"/>
    </row>
    <row r="52" customHeight="1" spans="3:8">
      <c r="C52" s="31"/>
      <c r="D52" s="32"/>
      <c r="E52" s="26" t="str">
        <f>IFERROR(IF(VLOOKUP(盘点数[[#This Row],[货号]],账面数[[#All],[货号]:[单位]],2,FALSE)=0,"",VLOOKUP(盘点数[[#This Row],[货号]],账面数[[#All],[货号]:[单位]],2,FALSE)),"")</f>
        <v/>
      </c>
      <c r="F52" s="26" t="str">
        <f>IFERROR(IF(VLOOKUP(盘点数[[#This Row],[货号]],账面数[[#All],[货号]:[单位]],3,FALSE)=0,"",VLOOKUP(盘点数[[#This Row],[货号]],账面数[[#All],[货号]:[单位]],3,FALSE)),"")</f>
        <v/>
      </c>
      <c r="G52" s="32"/>
      <c r="H52" s="33"/>
    </row>
    <row r="53" customHeight="1" spans="3:8">
      <c r="C53" s="31"/>
      <c r="D53" s="32"/>
      <c r="E53" s="26" t="str">
        <f>IFERROR(IF(VLOOKUP(盘点数[[#This Row],[货号]],账面数[[#All],[货号]:[单位]],2,FALSE)=0,"",VLOOKUP(盘点数[[#This Row],[货号]],账面数[[#All],[货号]:[单位]],2,FALSE)),"")</f>
        <v/>
      </c>
      <c r="F53" s="26" t="str">
        <f>IFERROR(IF(VLOOKUP(盘点数[[#This Row],[货号]],账面数[[#All],[货号]:[单位]],3,FALSE)=0,"",VLOOKUP(盘点数[[#This Row],[货号]],账面数[[#All],[货号]:[单位]],3,FALSE)),"")</f>
        <v/>
      </c>
      <c r="G53" s="32"/>
      <c r="H53" s="33"/>
    </row>
    <row r="54" customHeight="1" spans="3:8">
      <c r="C54" s="31"/>
      <c r="D54" s="32"/>
      <c r="E54" s="26" t="str">
        <f>IFERROR(IF(VLOOKUP(盘点数[[#This Row],[货号]],账面数[[#All],[货号]:[单位]],2,FALSE)=0,"",VLOOKUP(盘点数[[#This Row],[货号]],账面数[[#All],[货号]:[单位]],2,FALSE)),"")</f>
        <v/>
      </c>
      <c r="F54" s="26" t="str">
        <f>IFERROR(IF(VLOOKUP(盘点数[[#This Row],[货号]],账面数[[#All],[货号]:[单位]],3,FALSE)=0,"",VLOOKUP(盘点数[[#This Row],[货号]],账面数[[#All],[货号]:[单位]],3,FALSE)),"")</f>
        <v/>
      </c>
      <c r="G54" s="32"/>
      <c r="H54" s="33"/>
    </row>
    <row r="55" customHeight="1" spans="3:8">
      <c r="C55" s="31"/>
      <c r="D55" s="32"/>
      <c r="E55" s="26" t="str">
        <f>IFERROR(IF(VLOOKUP(盘点数[[#This Row],[货号]],账面数[[#All],[货号]:[单位]],2,FALSE)=0,"",VLOOKUP(盘点数[[#This Row],[货号]],账面数[[#All],[货号]:[单位]],2,FALSE)),"")</f>
        <v/>
      </c>
      <c r="F55" s="26" t="str">
        <f>IFERROR(IF(VLOOKUP(盘点数[[#This Row],[货号]],账面数[[#All],[货号]:[单位]],3,FALSE)=0,"",VLOOKUP(盘点数[[#This Row],[货号]],账面数[[#All],[货号]:[单位]],3,FALSE)),"")</f>
        <v/>
      </c>
      <c r="G55" s="32"/>
      <c r="H55" s="33"/>
    </row>
    <row r="56" customHeight="1" spans="3:8">
      <c r="C56" s="31"/>
      <c r="D56" s="32"/>
      <c r="E56" s="26" t="str">
        <f>IFERROR(IF(VLOOKUP(盘点数[[#This Row],[货号]],账面数[[#All],[货号]:[单位]],2,FALSE)=0,"",VLOOKUP(盘点数[[#This Row],[货号]],账面数[[#All],[货号]:[单位]],2,FALSE)),"")</f>
        <v/>
      </c>
      <c r="F56" s="26" t="str">
        <f>IFERROR(IF(VLOOKUP(盘点数[[#This Row],[货号]],账面数[[#All],[货号]:[单位]],3,FALSE)=0,"",VLOOKUP(盘点数[[#This Row],[货号]],账面数[[#All],[货号]:[单位]],3,FALSE)),"")</f>
        <v/>
      </c>
      <c r="G56" s="32"/>
      <c r="H56" s="33"/>
    </row>
    <row r="57" customHeight="1" spans="3:8">
      <c r="C57" s="31"/>
      <c r="D57" s="32"/>
      <c r="E57" s="26" t="str">
        <f>IFERROR(IF(VLOOKUP(盘点数[[#This Row],[货号]],账面数[[#All],[货号]:[单位]],2,FALSE)=0,"",VLOOKUP(盘点数[[#This Row],[货号]],账面数[[#All],[货号]:[单位]],2,FALSE)),"")</f>
        <v/>
      </c>
      <c r="F57" s="26" t="str">
        <f>IFERROR(IF(VLOOKUP(盘点数[[#This Row],[货号]],账面数[[#All],[货号]:[单位]],3,FALSE)=0,"",VLOOKUP(盘点数[[#This Row],[货号]],账面数[[#All],[货号]:[单位]],3,FALSE)),"")</f>
        <v/>
      </c>
      <c r="G57" s="32"/>
      <c r="H57" s="33"/>
    </row>
    <row r="58" customHeight="1" spans="3:8">
      <c r="C58" s="31"/>
      <c r="D58" s="32"/>
      <c r="E58" s="26" t="str">
        <f>IFERROR(IF(VLOOKUP(盘点数[[#This Row],[货号]],账面数[[#All],[货号]:[单位]],2,FALSE)=0,"",VLOOKUP(盘点数[[#This Row],[货号]],账面数[[#All],[货号]:[单位]],2,FALSE)),"")</f>
        <v/>
      </c>
      <c r="F58" s="26" t="str">
        <f>IFERROR(IF(VLOOKUP(盘点数[[#This Row],[货号]],账面数[[#All],[货号]:[单位]],3,FALSE)=0,"",VLOOKUP(盘点数[[#This Row],[货号]],账面数[[#All],[货号]:[单位]],3,FALSE)),"")</f>
        <v/>
      </c>
      <c r="G58" s="32"/>
      <c r="H58" s="33"/>
    </row>
    <row r="59" customHeight="1" spans="3:8">
      <c r="C59" s="31"/>
      <c r="D59" s="32"/>
      <c r="E59" s="26" t="str">
        <f>IFERROR(IF(VLOOKUP(盘点数[[#This Row],[货号]],账面数[[#All],[货号]:[单位]],2,FALSE)=0,"",VLOOKUP(盘点数[[#This Row],[货号]],账面数[[#All],[货号]:[单位]],2,FALSE)),"")</f>
        <v/>
      </c>
      <c r="F59" s="26" t="str">
        <f>IFERROR(IF(VLOOKUP(盘点数[[#This Row],[货号]],账面数[[#All],[货号]:[单位]],3,FALSE)=0,"",VLOOKUP(盘点数[[#This Row],[货号]],账面数[[#All],[货号]:[单位]],3,FALSE)),"")</f>
        <v/>
      </c>
      <c r="G59" s="32"/>
      <c r="H59" s="33"/>
    </row>
    <row r="60" customHeight="1" spans="3:8">
      <c r="C60" s="31"/>
      <c r="D60" s="32"/>
      <c r="E60" s="26" t="str">
        <f>IFERROR(IF(VLOOKUP(盘点数[[#This Row],[货号]],账面数[[#All],[货号]:[单位]],2,FALSE)=0,"",VLOOKUP(盘点数[[#This Row],[货号]],账面数[[#All],[货号]:[单位]],2,FALSE)),"")</f>
        <v/>
      </c>
      <c r="F60" s="26" t="str">
        <f>IFERROR(IF(VLOOKUP(盘点数[[#This Row],[货号]],账面数[[#All],[货号]:[单位]],3,FALSE)=0,"",VLOOKUP(盘点数[[#This Row],[货号]],账面数[[#All],[货号]:[单位]],3,FALSE)),"")</f>
        <v/>
      </c>
      <c r="G60" s="32"/>
      <c r="H60" s="33"/>
    </row>
    <row r="61" customHeight="1" spans="3:8">
      <c r="C61" s="31"/>
      <c r="D61" s="32"/>
      <c r="E61" s="26" t="str">
        <f>IFERROR(IF(VLOOKUP(盘点数[[#This Row],[货号]],账面数[[#All],[货号]:[单位]],2,FALSE)=0,"",VLOOKUP(盘点数[[#This Row],[货号]],账面数[[#All],[货号]:[单位]],2,FALSE)),"")</f>
        <v/>
      </c>
      <c r="F61" s="26" t="str">
        <f>IFERROR(IF(VLOOKUP(盘点数[[#This Row],[货号]],账面数[[#All],[货号]:[单位]],3,FALSE)=0,"",VLOOKUP(盘点数[[#This Row],[货号]],账面数[[#All],[货号]:[单位]],3,FALSE)),"")</f>
        <v/>
      </c>
      <c r="G61" s="32"/>
      <c r="H61" s="33"/>
    </row>
    <row r="62" customHeight="1" spans="3:8">
      <c r="C62" s="31"/>
      <c r="D62" s="32"/>
      <c r="E62" s="26" t="str">
        <f>IFERROR(IF(VLOOKUP(盘点数[[#This Row],[货号]],账面数[[#All],[货号]:[单位]],2,FALSE)=0,"",VLOOKUP(盘点数[[#This Row],[货号]],账面数[[#All],[货号]:[单位]],2,FALSE)),"")</f>
        <v/>
      </c>
      <c r="F62" s="26" t="str">
        <f>IFERROR(IF(VLOOKUP(盘点数[[#This Row],[货号]],账面数[[#All],[货号]:[单位]],3,FALSE)=0,"",VLOOKUP(盘点数[[#This Row],[货号]],账面数[[#All],[货号]:[单位]],3,FALSE)),"")</f>
        <v/>
      </c>
      <c r="G62" s="32"/>
      <c r="H62" s="33"/>
    </row>
    <row r="63" customHeight="1" spans="3:8">
      <c r="C63" s="31"/>
      <c r="D63" s="32"/>
      <c r="E63" s="26" t="str">
        <f>IFERROR(IF(VLOOKUP(盘点数[[#This Row],[货号]],账面数[[#All],[货号]:[单位]],2,FALSE)=0,"",VLOOKUP(盘点数[[#This Row],[货号]],账面数[[#All],[货号]:[单位]],2,FALSE)),"")</f>
        <v/>
      </c>
      <c r="F63" s="26" t="str">
        <f>IFERROR(IF(VLOOKUP(盘点数[[#This Row],[货号]],账面数[[#All],[货号]:[单位]],3,FALSE)=0,"",VLOOKUP(盘点数[[#This Row],[货号]],账面数[[#All],[货号]:[单位]],3,FALSE)),"")</f>
        <v/>
      </c>
      <c r="G63" s="32"/>
      <c r="H63" s="33"/>
    </row>
    <row r="64" customHeight="1" spans="3:8">
      <c r="C64" s="31"/>
      <c r="D64" s="32"/>
      <c r="E64" s="26" t="str">
        <f>IFERROR(IF(VLOOKUP(盘点数[[#This Row],[货号]],账面数[[#All],[货号]:[单位]],2,FALSE)=0,"",VLOOKUP(盘点数[[#This Row],[货号]],账面数[[#All],[货号]:[单位]],2,FALSE)),"")</f>
        <v/>
      </c>
      <c r="F64" s="26" t="str">
        <f>IFERROR(IF(VLOOKUP(盘点数[[#This Row],[货号]],账面数[[#All],[货号]:[单位]],3,FALSE)=0,"",VLOOKUP(盘点数[[#This Row],[货号]],账面数[[#All],[货号]:[单位]],3,FALSE)),"")</f>
        <v/>
      </c>
      <c r="G64" s="32"/>
      <c r="H64" s="33"/>
    </row>
    <row r="65" customHeight="1" spans="3:8">
      <c r="C65" s="31"/>
      <c r="D65" s="32"/>
      <c r="E65" s="26" t="str">
        <f>IFERROR(IF(VLOOKUP(盘点数[[#This Row],[货号]],账面数[[#All],[货号]:[单位]],2,FALSE)=0,"",VLOOKUP(盘点数[[#This Row],[货号]],账面数[[#All],[货号]:[单位]],2,FALSE)),"")</f>
        <v/>
      </c>
      <c r="F65" s="26" t="str">
        <f>IFERROR(IF(VLOOKUP(盘点数[[#This Row],[货号]],账面数[[#All],[货号]:[单位]],3,FALSE)=0,"",VLOOKUP(盘点数[[#This Row],[货号]],账面数[[#All],[货号]:[单位]],3,FALSE)),"")</f>
        <v/>
      </c>
      <c r="G65" s="32"/>
      <c r="H65" s="33"/>
    </row>
    <row r="66" customHeight="1" spans="3:8">
      <c r="C66" s="31"/>
      <c r="D66" s="32"/>
      <c r="E66" s="26" t="str">
        <f>IFERROR(IF(VLOOKUP(盘点数[[#This Row],[货号]],账面数[[#All],[货号]:[单位]],2,FALSE)=0,"",VLOOKUP(盘点数[[#This Row],[货号]],账面数[[#All],[货号]:[单位]],2,FALSE)),"")</f>
        <v/>
      </c>
      <c r="F66" s="26" t="str">
        <f>IFERROR(IF(VLOOKUP(盘点数[[#This Row],[货号]],账面数[[#All],[货号]:[单位]],3,FALSE)=0,"",VLOOKUP(盘点数[[#This Row],[货号]],账面数[[#All],[货号]:[单位]],3,FALSE)),"")</f>
        <v/>
      </c>
      <c r="G66" s="32"/>
      <c r="H66" s="33"/>
    </row>
    <row r="67" customHeight="1" spans="3:8">
      <c r="C67" s="31"/>
      <c r="D67" s="32"/>
      <c r="E67" s="26" t="str">
        <f>IFERROR(IF(VLOOKUP(盘点数[[#This Row],[货号]],账面数[[#All],[货号]:[单位]],2,FALSE)=0,"",VLOOKUP(盘点数[[#This Row],[货号]],账面数[[#All],[货号]:[单位]],2,FALSE)),"")</f>
        <v/>
      </c>
      <c r="F67" s="26" t="str">
        <f>IFERROR(IF(VLOOKUP(盘点数[[#This Row],[货号]],账面数[[#All],[货号]:[单位]],3,FALSE)=0,"",VLOOKUP(盘点数[[#This Row],[货号]],账面数[[#All],[货号]:[单位]],3,FALSE)),"")</f>
        <v/>
      </c>
      <c r="G67" s="32"/>
      <c r="H67" s="33"/>
    </row>
    <row r="68" customHeight="1" spans="3:8">
      <c r="C68" s="31"/>
      <c r="D68" s="32"/>
      <c r="E68" s="26" t="str">
        <f>IFERROR(IF(VLOOKUP(盘点数[[#This Row],[货号]],账面数[[#All],[货号]:[单位]],2,FALSE)=0,"",VLOOKUP(盘点数[[#This Row],[货号]],账面数[[#All],[货号]:[单位]],2,FALSE)),"")</f>
        <v/>
      </c>
      <c r="F68" s="26" t="str">
        <f>IFERROR(IF(VLOOKUP(盘点数[[#This Row],[货号]],账面数[[#All],[货号]:[单位]],3,FALSE)=0,"",VLOOKUP(盘点数[[#This Row],[货号]],账面数[[#All],[货号]:[单位]],3,FALSE)),"")</f>
        <v/>
      </c>
      <c r="G68" s="32"/>
      <c r="H68" s="33"/>
    </row>
    <row r="69" customHeight="1" spans="3:8">
      <c r="C69" s="31"/>
      <c r="D69" s="32"/>
      <c r="E69" s="26" t="str">
        <f>IFERROR(IF(VLOOKUP(盘点数[[#This Row],[货号]],账面数[[#All],[货号]:[单位]],2,FALSE)=0,"",VLOOKUP(盘点数[[#This Row],[货号]],账面数[[#All],[货号]:[单位]],2,FALSE)),"")</f>
        <v/>
      </c>
      <c r="F69" s="26" t="str">
        <f>IFERROR(IF(VLOOKUP(盘点数[[#This Row],[货号]],账面数[[#All],[货号]:[单位]],3,FALSE)=0,"",VLOOKUP(盘点数[[#This Row],[货号]],账面数[[#All],[货号]:[单位]],3,FALSE)),"")</f>
        <v/>
      </c>
      <c r="G69" s="32"/>
      <c r="H69" s="33"/>
    </row>
    <row r="70" customHeight="1" spans="3:8">
      <c r="C70" s="31"/>
      <c r="D70" s="32"/>
      <c r="E70" s="26" t="str">
        <f>IFERROR(IF(VLOOKUP(盘点数[[#This Row],[货号]],账面数[[#All],[货号]:[单位]],2,FALSE)=0,"",VLOOKUP(盘点数[[#This Row],[货号]],账面数[[#All],[货号]:[单位]],2,FALSE)),"")</f>
        <v/>
      </c>
      <c r="F70" s="26" t="str">
        <f>IFERROR(IF(VLOOKUP(盘点数[[#This Row],[货号]],账面数[[#All],[货号]:[单位]],3,FALSE)=0,"",VLOOKUP(盘点数[[#This Row],[货号]],账面数[[#All],[货号]:[单位]],3,FALSE)),"")</f>
        <v/>
      </c>
      <c r="G70" s="32"/>
      <c r="H70" s="33"/>
    </row>
    <row r="71" customHeight="1" spans="3:8">
      <c r="C71" s="31"/>
      <c r="D71" s="32"/>
      <c r="E71" s="26" t="str">
        <f>IFERROR(IF(VLOOKUP(盘点数[[#This Row],[货号]],账面数[[#All],[货号]:[单位]],2,FALSE)=0,"",VLOOKUP(盘点数[[#This Row],[货号]],账面数[[#All],[货号]:[单位]],2,FALSE)),"")</f>
        <v/>
      </c>
      <c r="F71" s="26" t="str">
        <f>IFERROR(IF(VLOOKUP(盘点数[[#This Row],[货号]],账面数[[#All],[货号]:[单位]],3,FALSE)=0,"",VLOOKUP(盘点数[[#This Row],[货号]],账面数[[#All],[货号]:[单位]],3,FALSE)),"")</f>
        <v/>
      </c>
      <c r="G71" s="32"/>
      <c r="H71" s="33"/>
    </row>
    <row r="72" customHeight="1" spans="3:8">
      <c r="C72" s="31"/>
      <c r="D72" s="32"/>
      <c r="E72" s="26" t="str">
        <f>IFERROR(IF(VLOOKUP(盘点数[[#This Row],[货号]],账面数[[#All],[货号]:[单位]],2,FALSE)=0,"",VLOOKUP(盘点数[[#This Row],[货号]],账面数[[#All],[货号]:[单位]],2,FALSE)),"")</f>
        <v/>
      </c>
      <c r="F72" s="26" t="str">
        <f>IFERROR(IF(VLOOKUP(盘点数[[#This Row],[货号]],账面数[[#All],[货号]:[单位]],3,FALSE)=0,"",VLOOKUP(盘点数[[#This Row],[货号]],账面数[[#All],[货号]:[单位]],3,FALSE)),"")</f>
        <v/>
      </c>
      <c r="G72" s="32"/>
      <c r="H72" s="33"/>
    </row>
    <row r="73" customHeight="1" spans="3:8">
      <c r="C73" s="31"/>
      <c r="D73" s="32"/>
      <c r="E73" s="26" t="str">
        <f>IFERROR(IF(VLOOKUP(盘点数[[#This Row],[货号]],账面数[[#All],[货号]:[单位]],2,FALSE)=0,"",VLOOKUP(盘点数[[#This Row],[货号]],账面数[[#All],[货号]:[单位]],2,FALSE)),"")</f>
        <v/>
      </c>
      <c r="F73" s="26" t="str">
        <f>IFERROR(IF(VLOOKUP(盘点数[[#This Row],[货号]],账面数[[#All],[货号]:[单位]],3,FALSE)=0,"",VLOOKUP(盘点数[[#This Row],[货号]],账面数[[#All],[货号]:[单位]],3,FALSE)),"")</f>
        <v/>
      </c>
      <c r="G73" s="32"/>
      <c r="H73" s="33"/>
    </row>
    <row r="74" customHeight="1" spans="3:8">
      <c r="C74" s="31"/>
      <c r="D74" s="32"/>
      <c r="E74" s="26" t="str">
        <f>IFERROR(IF(VLOOKUP(盘点数[[#This Row],[货号]],账面数[[#All],[货号]:[单位]],2,FALSE)=0,"",VLOOKUP(盘点数[[#This Row],[货号]],账面数[[#All],[货号]:[单位]],2,FALSE)),"")</f>
        <v/>
      </c>
      <c r="F74" s="26" t="str">
        <f>IFERROR(IF(VLOOKUP(盘点数[[#This Row],[货号]],账面数[[#All],[货号]:[单位]],3,FALSE)=0,"",VLOOKUP(盘点数[[#This Row],[货号]],账面数[[#All],[货号]:[单位]],3,FALSE)),"")</f>
        <v/>
      </c>
      <c r="G74" s="32"/>
      <c r="H74" s="33"/>
    </row>
    <row r="75" customHeight="1" spans="3:8">
      <c r="C75" s="31"/>
      <c r="D75" s="32"/>
      <c r="E75" s="26" t="str">
        <f>IFERROR(IF(VLOOKUP(盘点数[[#This Row],[货号]],账面数[[#All],[货号]:[单位]],2,FALSE)=0,"",VLOOKUP(盘点数[[#This Row],[货号]],账面数[[#All],[货号]:[单位]],2,FALSE)),"")</f>
        <v/>
      </c>
      <c r="F75" s="26" t="str">
        <f>IFERROR(IF(VLOOKUP(盘点数[[#This Row],[货号]],账面数[[#All],[货号]:[单位]],3,FALSE)=0,"",VLOOKUP(盘点数[[#This Row],[货号]],账面数[[#All],[货号]:[单位]],3,FALSE)),"")</f>
        <v/>
      </c>
      <c r="G75" s="32"/>
      <c r="H75" s="33"/>
    </row>
    <row r="76" customHeight="1" spans="3:8">
      <c r="C76" s="31"/>
      <c r="D76" s="32"/>
      <c r="E76" s="26" t="str">
        <f>IFERROR(IF(VLOOKUP(盘点数[[#This Row],[货号]],账面数[[#All],[货号]:[单位]],2,FALSE)=0,"",VLOOKUP(盘点数[[#This Row],[货号]],账面数[[#All],[货号]:[单位]],2,FALSE)),"")</f>
        <v/>
      </c>
      <c r="F76" s="26" t="str">
        <f>IFERROR(IF(VLOOKUP(盘点数[[#This Row],[货号]],账面数[[#All],[货号]:[单位]],3,FALSE)=0,"",VLOOKUP(盘点数[[#This Row],[货号]],账面数[[#All],[货号]:[单位]],3,FALSE)),"")</f>
        <v/>
      </c>
      <c r="G76" s="32"/>
      <c r="H76" s="33"/>
    </row>
    <row r="77" customHeight="1" spans="3:8">
      <c r="C77" s="31"/>
      <c r="D77" s="32"/>
      <c r="E77" s="26" t="str">
        <f>IFERROR(IF(VLOOKUP(盘点数[[#This Row],[货号]],账面数[[#All],[货号]:[单位]],2,FALSE)=0,"",VLOOKUP(盘点数[[#This Row],[货号]],账面数[[#All],[货号]:[单位]],2,FALSE)),"")</f>
        <v/>
      </c>
      <c r="F77" s="26" t="str">
        <f>IFERROR(IF(VLOOKUP(盘点数[[#This Row],[货号]],账面数[[#All],[货号]:[单位]],3,FALSE)=0,"",VLOOKUP(盘点数[[#This Row],[货号]],账面数[[#All],[货号]:[单位]],3,FALSE)),"")</f>
        <v/>
      </c>
      <c r="G77" s="32"/>
      <c r="H77" s="33"/>
    </row>
    <row r="78" customHeight="1" spans="3:8">
      <c r="C78" s="31"/>
      <c r="D78" s="32"/>
      <c r="E78" s="26" t="str">
        <f>IFERROR(IF(VLOOKUP(盘点数[[#This Row],[货号]],账面数[[#All],[货号]:[单位]],2,FALSE)=0,"",VLOOKUP(盘点数[[#This Row],[货号]],账面数[[#All],[货号]:[单位]],2,FALSE)),"")</f>
        <v/>
      </c>
      <c r="F78" s="26" t="str">
        <f>IFERROR(IF(VLOOKUP(盘点数[[#This Row],[货号]],账面数[[#All],[货号]:[单位]],3,FALSE)=0,"",VLOOKUP(盘点数[[#This Row],[货号]],账面数[[#All],[货号]:[单位]],3,FALSE)),"")</f>
        <v/>
      </c>
      <c r="G78" s="32"/>
      <c r="H78" s="33"/>
    </row>
    <row r="79" customHeight="1" spans="3:8">
      <c r="C79" s="31"/>
      <c r="D79" s="32"/>
      <c r="E79" s="26" t="str">
        <f>IFERROR(IF(VLOOKUP(盘点数[[#This Row],[货号]],账面数[[#All],[货号]:[单位]],2,FALSE)=0,"",VLOOKUP(盘点数[[#This Row],[货号]],账面数[[#All],[货号]:[单位]],2,FALSE)),"")</f>
        <v/>
      </c>
      <c r="F79" s="26" t="str">
        <f>IFERROR(IF(VLOOKUP(盘点数[[#This Row],[货号]],账面数[[#All],[货号]:[单位]],3,FALSE)=0,"",VLOOKUP(盘点数[[#This Row],[货号]],账面数[[#All],[货号]:[单位]],3,FALSE)),"")</f>
        <v/>
      </c>
      <c r="G79" s="32"/>
      <c r="H79" s="33"/>
    </row>
    <row r="80" customHeight="1" spans="3:8">
      <c r="C80" s="31"/>
      <c r="D80" s="32"/>
      <c r="E80" s="26" t="str">
        <f>IFERROR(IF(VLOOKUP(盘点数[[#This Row],[货号]],账面数[[#All],[货号]:[单位]],2,FALSE)=0,"",VLOOKUP(盘点数[[#This Row],[货号]],账面数[[#All],[货号]:[单位]],2,FALSE)),"")</f>
        <v/>
      </c>
      <c r="F80" s="26" t="str">
        <f>IFERROR(IF(VLOOKUP(盘点数[[#This Row],[货号]],账面数[[#All],[货号]:[单位]],3,FALSE)=0,"",VLOOKUP(盘点数[[#This Row],[货号]],账面数[[#All],[货号]:[单位]],3,FALSE)),"")</f>
        <v/>
      </c>
      <c r="G80" s="32"/>
      <c r="H80" s="33"/>
    </row>
    <row r="81" customHeight="1" spans="3:8">
      <c r="C81" s="31"/>
      <c r="D81" s="32"/>
      <c r="E81" s="26" t="str">
        <f>IFERROR(IF(VLOOKUP(盘点数[[#This Row],[货号]],账面数[[#All],[货号]:[单位]],2,FALSE)=0,"",VLOOKUP(盘点数[[#This Row],[货号]],账面数[[#All],[货号]:[单位]],2,FALSE)),"")</f>
        <v/>
      </c>
      <c r="F81" s="26" t="str">
        <f>IFERROR(IF(VLOOKUP(盘点数[[#This Row],[货号]],账面数[[#All],[货号]:[单位]],3,FALSE)=0,"",VLOOKUP(盘点数[[#This Row],[货号]],账面数[[#All],[货号]:[单位]],3,FALSE)),"")</f>
        <v/>
      </c>
      <c r="G81" s="32"/>
      <c r="H81" s="33"/>
    </row>
    <row r="82" customHeight="1" spans="3:8">
      <c r="C82" s="31"/>
      <c r="D82" s="32"/>
      <c r="E82" s="26" t="str">
        <f>IFERROR(IF(VLOOKUP(盘点数[[#This Row],[货号]],账面数[[#All],[货号]:[单位]],2,FALSE)=0,"",VLOOKUP(盘点数[[#This Row],[货号]],账面数[[#All],[货号]:[单位]],2,FALSE)),"")</f>
        <v/>
      </c>
      <c r="F82" s="26" t="str">
        <f>IFERROR(IF(VLOOKUP(盘点数[[#This Row],[货号]],账面数[[#All],[货号]:[单位]],3,FALSE)=0,"",VLOOKUP(盘点数[[#This Row],[货号]],账面数[[#All],[货号]:[单位]],3,FALSE)),"")</f>
        <v/>
      </c>
      <c r="G82" s="32"/>
      <c r="H82" s="33"/>
    </row>
    <row r="83" customHeight="1" spans="3:8">
      <c r="C83" s="31"/>
      <c r="D83" s="32"/>
      <c r="E83" s="26" t="str">
        <f>IFERROR(IF(VLOOKUP(盘点数[[#This Row],[货号]],账面数[[#All],[货号]:[单位]],2,FALSE)=0,"",VLOOKUP(盘点数[[#This Row],[货号]],账面数[[#All],[货号]:[单位]],2,FALSE)),"")</f>
        <v/>
      </c>
      <c r="F83" s="26" t="str">
        <f>IFERROR(IF(VLOOKUP(盘点数[[#This Row],[货号]],账面数[[#All],[货号]:[单位]],3,FALSE)=0,"",VLOOKUP(盘点数[[#This Row],[货号]],账面数[[#All],[货号]:[单位]],3,FALSE)),"")</f>
        <v/>
      </c>
      <c r="G83" s="32"/>
      <c r="H83" s="33"/>
    </row>
    <row r="84" customHeight="1" spans="3:8">
      <c r="C84" s="31"/>
      <c r="D84" s="32"/>
      <c r="E84" s="26" t="str">
        <f>IFERROR(IF(VLOOKUP(盘点数[[#This Row],[货号]],账面数[[#All],[货号]:[单位]],2,FALSE)=0,"",VLOOKUP(盘点数[[#This Row],[货号]],账面数[[#All],[货号]:[单位]],2,FALSE)),"")</f>
        <v/>
      </c>
      <c r="F84" s="26" t="str">
        <f>IFERROR(IF(VLOOKUP(盘点数[[#This Row],[货号]],账面数[[#All],[货号]:[单位]],3,FALSE)=0,"",VLOOKUP(盘点数[[#This Row],[货号]],账面数[[#All],[货号]:[单位]],3,FALSE)),"")</f>
        <v/>
      </c>
      <c r="G84" s="32"/>
      <c r="H84" s="33"/>
    </row>
    <row r="85" customHeight="1" spans="3:8">
      <c r="C85" s="31"/>
      <c r="D85" s="32"/>
      <c r="E85" s="26" t="str">
        <f>IFERROR(IF(VLOOKUP(盘点数[[#This Row],[货号]],账面数[[#All],[货号]:[单位]],2,FALSE)=0,"",VLOOKUP(盘点数[[#This Row],[货号]],账面数[[#All],[货号]:[单位]],2,FALSE)),"")</f>
        <v/>
      </c>
      <c r="F85" s="26" t="str">
        <f>IFERROR(IF(VLOOKUP(盘点数[[#This Row],[货号]],账面数[[#All],[货号]:[单位]],3,FALSE)=0,"",VLOOKUP(盘点数[[#This Row],[货号]],账面数[[#All],[货号]:[单位]],3,FALSE)),"")</f>
        <v/>
      </c>
      <c r="G85" s="32"/>
      <c r="H85" s="33"/>
    </row>
    <row r="86" customHeight="1" spans="3:8">
      <c r="C86" s="31"/>
      <c r="D86" s="32"/>
      <c r="E86" s="26" t="str">
        <f>IFERROR(IF(VLOOKUP(盘点数[[#This Row],[货号]],账面数[[#All],[货号]:[单位]],2,FALSE)=0,"",VLOOKUP(盘点数[[#This Row],[货号]],账面数[[#All],[货号]:[单位]],2,FALSE)),"")</f>
        <v/>
      </c>
      <c r="F86" s="26" t="str">
        <f>IFERROR(IF(VLOOKUP(盘点数[[#This Row],[货号]],账面数[[#All],[货号]:[单位]],3,FALSE)=0,"",VLOOKUP(盘点数[[#This Row],[货号]],账面数[[#All],[货号]:[单位]],3,FALSE)),"")</f>
        <v/>
      </c>
      <c r="G86" s="32"/>
      <c r="H86" s="33"/>
    </row>
    <row r="87" customHeight="1" spans="3:8">
      <c r="C87" s="31"/>
      <c r="D87" s="32"/>
      <c r="E87" s="26" t="str">
        <f>IFERROR(IF(VLOOKUP(盘点数[[#This Row],[货号]],账面数[[#All],[货号]:[单位]],2,FALSE)=0,"",VLOOKUP(盘点数[[#This Row],[货号]],账面数[[#All],[货号]:[单位]],2,FALSE)),"")</f>
        <v/>
      </c>
      <c r="F87" s="26" t="str">
        <f>IFERROR(IF(VLOOKUP(盘点数[[#This Row],[货号]],账面数[[#All],[货号]:[单位]],3,FALSE)=0,"",VLOOKUP(盘点数[[#This Row],[货号]],账面数[[#All],[货号]:[单位]],3,FALSE)),"")</f>
        <v/>
      </c>
      <c r="G87" s="32"/>
      <c r="H87" s="33"/>
    </row>
    <row r="88" customHeight="1" spans="3:8">
      <c r="C88" s="31"/>
      <c r="D88" s="32"/>
      <c r="E88" s="26" t="str">
        <f>IFERROR(IF(VLOOKUP(盘点数[[#This Row],[货号]],账面数[[#All],[货号]:[单位]],2,FALSE)=0,"",VLOOKUP(盘点数[[#This Row],[货号]],账面数[[#All],[货号]:[单位]],2,FALSE)),"")</f>
        <v/>
      </c>
      <c r="F88" s="26" t="str">
        <f>IFERROR(IF(VLOOKUP(盘点数[[#This Row],[货号]],账面数[[#All],[货号]:[单位]],3,FALSE)=0,"",VLOOKUP(盘点数[[#This Row],[货号]],账面数[[#All],[货号]:[单位]],3,FALSE)),"")</f>
        <v/>
      </c>
      <c r="G88" s="32"/>
      <c r="H88" s="33"/>
    </row>
    <row r="89" customHeight="1" spans="3:8">
      <c r="C89" s="31"/>
      <c r="D89" s="32"/>
      <c r="E89" s="26" t="str">
        <f>IFERROR(IF(VLOOKUP(盘点数[[#This Row],[货号]],账面数[[#All],[货号]:[单位]],2,FALSE)=0,"",VLOOKUP(盘点数[[#This Row],[货号]],账面数[[#All],[货号]:[单位]],2,FALSE)),"")</f>
        <v/>
      </c>
      <c r="F89" s="26" t="str">
        <f>IFERROR(IF(VLOOKUP(盘点数[[#This Row],[货号]],账面数[[#All],[货号]:[单位]],3,FALSE)=0,"",VLOOKUP(盘点数[[#This Row],[货号]],账面数[[#All],[货号]:[单位]],3,FALSE)),"")</f>
        <v/>
      </c>
      <c r="G89" s="32"/>
      <c r="H89" s="33"/>
    </row>
    <row r="90" customHeight="1" spans="3:8">
      <c r="C90" s="31"/>
      <c r="D90" s="32"/>
      <c r="E90" s="26" t="str">
        <f>IFERROR(IF(VLOOKUP(盘点数[[#This Row],[货号]],账面数[[#All],[货号]:[单位]],2,FALSE)=0,"",VLOOKUP(盘点数[[#This Row],[货号]],账面数[[#All],[货号]:[单位]],2,FALSE)),"")</f>
        <v/>
      </c>
      <c r="F90" s="26" t="str">
        <f>IFERROR(IF(VLOOKUP(盘点数[[#This Row],[货号]],账面数[[#All],[货号]:[单位]],3,FALSE)=0,"",VLOOKUP(盘点数[[#This Row],[货号]],账面数[[#All],[货号]:[单位]],3,FALSE)),"")</f>
        <v/>
      </c>
      <c r="G90" s="32"/>
      <c r="H90" s="33"/>
    </row>
    <row r="91" customHeight="1" spans="3:8">
      <c r="C91" s="31"/>
      <c r="D91" s="32"/>
      <c r="E91" s="26" t="str">
        <f>IFERROR(IF(VLOOKUP(盘点数[[#This Row],[货号]],账面数[[#All],[货号]:[单位]],2,FALSE)=0,"",VLOOKUP(盘点数[[#This Row],[货号]],账面数[[#All],[货号]:[单位]],2,FALSE)),"")</f>
        <v/>
      </c>
      <c r="F91" s="26" t="str">
        <f>IFERROR(IF(VLOOKUP(盘点数[[#This Row],[货号]],账面数[[#All],[货号]:[单位]],3,FALSE)=0,"",VLOOKUP(盘点数[[#This Row],[货号]],账面数[[#All],[货号]:[单位]],3,FALSE)),"")</f>
        <v/>
      </c>
      <c r="G91" s="32"/>
      <c r="H91" s="33"/>
    </row>
    <row r="92" customHeight="1" spans="3:8">
      <c r="C92" s="31"/>
      <c r="D92" s="32"/>
      <c r="E92" s="26" t="str">
        <f>IFERROR(IF(VLOOKUP(盘点数[[#This Row],[货号]],账面数[[#All],[货号]:[单位]],2,FALSE)=0,"",VLOOKUP(盘点数[[#This Row],[货号]],账面数[[#All],[货号]:[单位]],2,FALSE)),"")</f>
        <v/>
      </c>
      <c r="F92" s="26" t="str">
        <f>IFERROR(IF(VLOOKUP(盘点数[[#This Row],[货号]],账面数[[#All],[货号]:[单位]],3,FALSE)=0,"",VLOOKUP(盘点数[[#This Row],[货号]],账面数[[#All],[货号]:[单位]],3,FALSE)),"")</f>
        <v/>
      </c>
      <c r="G92" s="32"/>
      <c r="H92" s="33"/>
    </row>
    <row r="93" customHeight="1" spans="3:8">
      <c r="C93" s="31"/>
      <c r="D93" s="32"/>
      <c r="E93" s="26" t="str">
        <f>IFERROR(IF(VLOOKUP(盘点数[[#This Row],[货号]],账面数[[#All],[货号]:[单位]],2,FALSE)=0,"",VLOOKUP(盘点数[[#This Row],[货号]],账面数[[#All],[货号]:[单位]],2,FALSE)),"")</f>
        <v/>
      </c>
      <c r="F93" s="26" t="str">
        <f>IFERROR(IF(VLOOKUP(盘点数[[#This Row],[货号]],账面数[[#All],[货号]:[单位]],3,FALSE)=0,"",VLOOKUP(盘点数[[#This Row],[货号]],账面数[[#All],[货号]:[单位]],3,FALSE)),"")</f>
        <v/>
      </c>
      <c r="G93" s="32"/>
      <c r="H93" s="33"/>
    </row>
    <row r="94" customHeight="1" spans="3:8">
      <c r="C94" s="31"/>
      <c r="D94" s="32"/>
      <c r="E94" s="26" t="str">
        <f>IFERROR(IF(VLOOKUP(盘点数[[#This Row],[货号]],账面数[[#All],[货号]:[单位]],2,FALSE)=0,"",VLOOKUP(盘点数[[#This Row],[货号]],账面数[[#All],[货号]:[单位]],2,FALSE)),"")</f>
        <v/>
      </c>
      <c r="F94" s="26" t="str">
        <f>IFERROR(IF(VLOOKUP(盘点数[[#This Row],[货号]],账面数[[#All],[货号]:[单位]],3,FALSE)=0,"",VLOOKUP(盘点数[[#This Row],[货号]],账面数[[#All],[货号]:[单位]],3,FALSE)),"")</f>
        <v/>
      </c>
      <c r="G94" s="32"/>
      <c r="H94" s="33"/>
    </row>
    <row r="95" customHeight="1" spans="3:8">
      <c r="C95" s="31"/>
      <c r="D95" s="32"/>
      <c r="E95" s="26" t="str">
        <f>IFERROR(IF(VLOOKUP(盘点数[[#This Row],[货号]],账面数[[#All],[货号]:[单位]],2,FALSE)=0,"",VLOOKUP(盘点数[[#This Row],[货号]],账面数[[#All],[货号]:[单位]],2,FALSE)),"")</f>
        <v/>
      </c>
      <c r="F95" s="26" t="str">
        <f>IFERROR(IF(VLOOKUP(盘点数[[#This Row],[货号]],账面数[[#All],[货号]:[单位]],3,FALSE)=0,"",VLOOKUP(盘点数[[#This Row],[货号]],账面数[[#All],[货号]:[单位]],3,FALSE)),"")</f>
        <v/>
      </c>
      <c r="G95" s="32"/>
      <c r="H95" s="33"/>
    </row>
    <row r="96" customHeight="1" spans="3:8">
      <c r="C96" s="31"/>
      <c r="D96" s="32"/>
      <c r="E96" s="26" t="str">
        <f>IFERROR(IF(VLOOKUP(盘点数[[#This Row],[货号]],账面数[[#All],[货号]:[单位]],2,FALSE)=0,"",VLOOKUP(盘点数[[#This Row],[货号]],账面数[[#All],[货号]:[单位]],2,FALSE)),"")</f>
        <v/>
      </c>
      <c r="F96" s="26" t="str">
        <f>IFERROR(IF(VLOOKUP(盘点数[[#This Row],[货号]],账面数[[#All],[货号]:[单位]],3,FALSE)=0,"",VLOOKUP(盘点数[[#This Row],[货号]],账面数[[#All],[货号]:[单位]],3,FALSE)),"")</f>
        <v/>
      </c>
      <c r="G96" s="32"/>
      <c r="H96" s="33"/>
    </row>
    <row r="97" customHeight="1" spans="3:8">
      <c r="C97" s="31"/>
      <c r="D97" s="32"/>
      <c r="E97" s="26" t="str">
        <f>IFERROR(IF(VLOOKUP(盘点数[[#This Row],[货号]],账面数[[#All],[货号]:[单位]],2,FALSE)=0,"",VLOOKUP(盘点数[[#This Row],[货号]],账面数[[#All],[货号]:[单位]],2,FALSE)),"")</f>
        <v/>
      </c>
      <c r="F97" s="26" t="str">
        <f>IFERROR(IF(VLOOKUP(盘点数[[#This Row],[货号]],账面数[[#All],[货号]:[单位]],3,FALSE)=0,"",VLOOKUP(盘点数[[#This Row],[货号]],账面数[[#All],[货号]:[单位]],3,FALSE)),"")</f>
        <v/>
      </c>
      <c r="G97" s="32"/>
      <c r="H97" s="33"/>
    </row>
    <row r="98" customHeight="1" spans="3:8">
      <c r="C98" s="31"/>
      <c r="D98" s="32"/>
      <c r="E98" s="26" t="str">
        <f>IFERROR(IF(VLOOKUP(盘点数[[#This Row],[货号]],账面数[[#All],[货号]:[单位]],2,FALSE)=0,"",VLOOKUP(盘点数[[#This Row],[货号]],账面数[[#All],[货号]:[单位]],2,FALSE)),"")</f>
        <v/>
      </c>
      <c r="F98" s="26" t="str">
        <f>IFERROR(IF(VLOOKUP(盘点数[[#This Row],[货号]],账面数[[#All],[货号]:[单位]],3,FALSE)=0,"",VLOOKUP(盘点数[[#This Row],[货号]],账面数[[#All],[货号]:[单位]],3,FALSE)),"")</f>
        <v/>
      </c>
      <c r="G98" s="32"/>
      <c r="H98" s="33"/>
    </row>
    <row r="99" customHeight="1" spans="3:8">
      <c r="C99" s="31"/>
      <c r="D99" s="32"/>
      <c r="E99" s="26" t="str">
        <f>IFERROR(IF(VLOOKUP(盘点数[[#This Row],[货号]],账面数[[#All],[货号]:[单位]],2,FALSE)=0,"",VLOOKUP(盘点数[[#This Row],[货号]],账面数[[#All],[货号]:[单位]],2,FALSE)),"")</f>
        <v/>
      </c>
      <c r="F99" s="26" t="str">
        <f>IFERROR(IF(VLOOKUP(盘点数[[#This Row],[货号]],账面数[[#All],[货号]:[单位]],3,FALSE)=0,"",VLOOKUP(盘点数[[#This Row],[货号]],账面数[[#All],[货号]:[单位]],3,FALSE)),"")</f>
        <v/>
      </c>
      <c r="G99" s="32"/>
      <c r="H99" s="33"/>
    </row>
    <row r="100" customHeight="1" spans="3:8">
      <c r="C100" s="31"/>
      <c r="D100" s="32"/>
      <c r="E100" s="26" t="str">
        <f>IFERROR(IF(VLOOKUP(盘点数[[#This Row],[货号]],账面数[[#All],[货号]:[单位]],2,FALSE)=0,"",VLOOKUP(盘点数[[#This Row],[货号]],账面数[[#All],[货号]:[单位]],2,FALSE)),"")</f>
        <v/>
      </c>
      <c r="F100" s="26" t="str">
        <f>IFERROR(IF(VLOOKUP(盘点数[[#This Row],[货号]],账面数[[#All],[货号]:[单位]],3,FALSE)=0,"",VLOOKUP(盘点数[[#This Row],[货号]],账面数[[#All],[货号]:[单位]],3,FALSE)),"")</f>
        <v/>
      </c>
      <c r="G100" s="32"/>
      <c r="H100" s="33"/>
    </row>
    <row r="101" customHeight="1" spans="3:8">
      <c r="C101" s="31"/>
      <c r="D101" s="32"/>
      <c r="E101" s="26" t="str">
        <f>IFERROR(IF(VLOOKUP(盘点数[[#This Row],[货号]],账面数[[#All],[货号]:[单位]],2,FALSE)=0,"",VLOOKUP(盘点数[[#This Row],[货号]],账面数[[#All],[货号]:[单位]],2,FALSE)),"")</f>
        <v/>
      </c>
      <c r="F101" s="26" t="str">
        <f>IFERROR(IF(VLOOKUP(盘点数[[#This Row],[货号]],账面数[[#All],[货号]:[单位]],3,FALSE)=0,"",VLOOKUP(盘点数[[#This Row],[货号]],账面数[[#All],[货号]:[单位]],3,FALSE)),"")</f>
        <v/>
      </c>
      <c r="G101" s="32"/>
      <c r="H101" s="33"/>
    </row>
    <row r="102" customHeight="1" spans="3:8">
      <c r="C102" s="31"/>
      <c r="D102" s="32"/>
      <c r="E102" s="26" t="str">
        <f>IFERROR(IF(VLOOKUP(盘点数[[#This Row],[货号]],账面数[[#All],[货号]:[单位]],2,FALSE)=0,"",VLOOKUP(盘点数[[#This Row],[货号]],账面数[[#All],[货号]:[单位]],2,FALSE)),"")</f>
        <v/>
      </c>
      <c r="F102" s="26" t="str">
        <f>IFERROR(IF(VLOOKUP(盘点数[[#This Row],[货号]],账面数[[#All],[货号]:[单位]],3,FALSE)=0,"",VLOOKUP(盘点数[[#This Row],[货号]],账面数[[#All],[货号]:[单位]],3,FALSE)),"")</f>
        <v/>
      </c>
      <c r="G102" s="32"/>
      <c r="H102" s="33"/>
    </row>
    <row r="103" customHeight="1" spans="3:8">
      <c r="C103" s="31"/>
      <c r="D103" s="32"/>
      <c r="E103" s="26" t="str">
        <f>IFERROR(IF(VLOOKUP(盘点数[[#This Row],[货号]],账面数[[#All],[货号]:[单位]],2,FALSE)=0,"",VLOOKUP(盘点数[[#This Row],[货号]],账面数[[#All],[货号]:[单位]],2,FALSE)),"")</f>
        <v/>
      </c>
      <c r="F103" s="26" t="str">
        <f>IFERROR(IF(VLOOKUP(盘点数[[#This Row],[货号]],账面数[[#All],[货号]:[单位]],3,FALSE)=0,"",VLOOKUP(盘点数[[#This Row],[货号]],账面数[[#All],[货号]:[单位]],3,FALSE)),"")</f>
        <v/>
      </c>
      <c r="G103" s="32"/>
      <c r="H103" s="33"/>
    </row>
    <row r="104" customHeight="1" spans="3:8">
      <c r="C104" s="31"/>
      <c r="D104" s="32"/>
      <c r="E104" s="26" t="str">
        <f>IFERROR(IF(VLOOKUP(盘点数[[#This Row],[货号]],账面数[[#All],[货号]:[单位]],2,FALSE)=0,"",VLOOKUP(盘点数[[#This Row],[货号]],账面数[[#All],[货号]:[单位]],2,FALSE)),"")</f>
        <v/>
      </c>
      <c r="F104" s="26" t="str">
        <f>IFERROR(IF(VLOOKUP(盘点数[[#This Row],[货号]],账面数[[#All],[货号]:[单位]],3,FALSE)=0,"",VLOOKUP(盘点数[[#This Row],[货号]],账面数[[#All],[货号]:[单位]],3,FALSE)),"")</f>
        <v/>
      </c>
      <c r="G104" s="32"/>
      <c r="H104" s="33"/>
    </row>
    <row r="105" customHeight="1" spans="3:8">
      <c r="C105" s="31"/>
      <c r="D105" s="32"/>
      <c r="E105" s="26" t="str">
        <f>IFERROR(IF(VLOOKUP(盘点数[[#This Row],[货号]],账面数[[#All],[货号]:[单位]],2,FALSE)=0,"",VLOOKUP(盘点数[[#This Row],[货号]],账面数[[#All],[货号]:[单位]],2,FALSE)),"")</f>
        <v/>
      </c>
      <c r="F105" s="26" t="str">
        <f>IFERROR(IF(VLOOKUP(盘点数[[#This Row],[货号]],账面数[[#All],[货号]:[单位]],3,FALSE)=0,"",VLOOKUP(盘点数[[#This Row],[货号]],账面数[[#All],[货号]:[单位]],3,FALSE)),"")</f>
        <v/>
      </c>
      <c r="G105" s="32"/>
      <c r="H105" s="33"/>
    </row>
    <row r="106" customHeight="1" spans="3:8">
      <c r="C106" s="31"/>
      <c r="D106" s="32"/>
      <c r="E106" s="26" t="str">
        <f>IFERROR(IF(VLOOKUP(盘点数[[#This Row],[货号]],账面数[[#All],[货号]:[单位]],2,FALSE)=0,"",VLOOKUP(盘点数[[#This Row],[货号]],账面数[[#All],[货号]:[单位]],2,FALSE)),"")</f>
        <v/>
      </c>
      <c r="F106" s="26" t="str">
        <f>IFERROR(IF(VLOOKUP(盘点数[[#This Row],[货号]],账面数[[#All],[货号]:[单位]],3,FALSE)=0,"",VLOOKUP(盘点数[[#This Row],[货号]],账面数[[#All],[货号]:[单位]],3,FALSE)),"")</f>
        <v/>
      </c>
      <c r="G106" s="32"/>
      <c r="H106" s="33"/>
    </row>
    <row r="107" customHeight="1" spans="3:8">
      <c r="C107" s="31"/>
      <c r="D107" s="32"/>
      <c r="E107" s="26" t="str">
        <f>IFERROR(IF(VLOOKUP(盘点数[[#This Row],[货号]],账面数[[#All],[货号]:[单位]],2,FALSE)=0,"",VLOOKUP(盘点数[[#This Row],[货号]],账面数[[#All],[货号]:[单位]],2,FALSE)),"")</f>
        <v/>
      </c>
      <c r="F107" s="26" t="str">
        <f>IFERROR(IF(VLOOKUP(盘点数[[#This Row],[货号]],账面数[[#All],[货号]:[单位]],3,FALSE)=0,"",VLOOKUP(盘点数[[#This Row],[货号]],账面数[[#All],[货号]:[单位]],3,FALSE)),"")</f>
        <v/>
      </c>
      <c r="G107" s="32"/>
      <c r="H107" s="33"/>
    </row>
    <row r="108" customHeight="1" spans="3:8">
      <c r="C108" s="31"/>
      <c r="D108" s="32"/>
      <c r="E108" s="26" t="str">
        <f>IFERROR(IF(VLOOKUP(盘点数[[#This Row],[货号]],账面数[[#All],[货号]:[单位]],2,FALSE)=0,"",VLOOKUP(盘点数[[#This Row],[货号]],账面数[[#All],[货号]:[单位]],2,FALSE)),"")</f>
        <v/>
      </c>
      <c r="F108" s="26" t="str">
        <f>IFERROR(IF(VLOOKUP(盘点数[[#This Row],[货号]],账面数[[#All],[货号]:[单位]],3,FALSE)=0,"",VLOOKUP(盘点数[[#This Row],[货号]],账面数[[#All],[货号]:[单位]],3,FALSE)),"")</f>
        <v/>
      </c>
      <c r="G108" s="32"/>
      <c r="H108" s="33"/>
    </row>
    <row r="109" customHeight="1" spans="3:8">
      <c r="C109" s="31"/>
      <c r="D109" s="32"/>
      <c r="E109" s="26" t="str">
        <f>IFERROR(IF(VLOOKUP(盘点数[[#This Row],[货号]],账面数[[#All],[货号]:[单位]],2,FALSE)=0,"",VLOOKUP(盘点数[[#This Row],[货号]],账面数[[#All],[货号]:[单位]],2,FALSE)),"")</f>
        <v/>
      </c>
      <c r="F109" s="26" t="str">
        <f>IFERROR(IF(VLOOKUP(盘点数[[#This Row],[货号]],账面数[[#All],[货号]:[单位]],3,FALSE)=0,"",VLOOKUP(盘点数[[#This Row],[货号]],账面数[[#All],[货号]:[单位]],3,FALSE)),"")</f>
        <v/>
      </c>
      <c r="G109" s="32"/>
      <c r="H109" s="33"/>
    </row>
    <row r="110" customHeight="1" spans="3:8">
      <c r="C110" s="31"/>
      <c r="D110" s="32"/>
      <c r="E110" s="26" t="str">
        <f>IFERROR(IF(VLOOKUP(盘点数[[#This Row],[货号]],账面数[[#All],[货号]:[单位]],2,FALSE)=0,"",VLOOKUP(盘点数[[#This Row],[货号]],账面数[[#All],[货号]:[单位]],2,FALSE)),"")</f>
        <v/>
      </c>
      <c r="F110" s="26" t="str">
        <f>IFERROR(IF(VLOOKUP(盘点数[[#This Row],[货号]],账面数[[#All],[货号]:[单位]],3,FALSE)=0,"",VLOOKUP(盘点数[[#This Row],[货号]],账面数[[#All],[货号]:[单位]],3,FALSE)),"")</f>
        <v/>
      </c>
      <c r="G110" s="32"/>
      <c r="H110" s="33"/>
    </row>
    <row r="111" customHeight="1" spans="3:8">
      <c r="C111" s="31"/>
      <c r="D111" s="32"/>
      <c r="E111" s="26" t="str">
        <f>IFERROR(IF(VLOOKUP(盘点数[[#This Row],[货号]],账面数[[#All],[货号]:[单位]],2,FALSE)=0,"",VLOOKUP(盘点数[[#This Row],[货号]],账面数[[#All],[货号]:[单位]],2,FALSE)),"")</f>
        <v/>
      </c>
      <c r="F111" s="26" t="str">
        <f>IFERROR(IF(VLOOKUP(盘点数[[#This Row],[货号]],账面数[[#All],[货号]:[单位]],3,FALSE)=0,"",VLOOKUP(盘点数[[#This Row],[货号]],账面数[[#All],[货号]:[单位]],3,FALSE)),"")</f>
        <v/>
      </c>
      <c r="G111" s="32"/>
      <c r="H111" s="33"/>
    </row>
    <row r="112" customHeight="1" spans="3:8">
      <c r="C112" s="31"/>
      <c r="D112" s="32"/>
      <c r="E112" s="26" t="str">
        <f>IFERROR(IF(VLOOKUP(盘点数[[#This Row],[货号]],账面数[[#All],[货号]:[单位]],2,FALSE)=0,"",VLOOKUP(盘点数[[#This Row],[货号]],账面数[[#All],[货号]:[单位]],2,FALSE)),"")</f>
        <v/>
      </c>
      <c r="F112" s="26" t="str">
        <f>IFERROR(IF(VLOOKUP(盘点数[[#This Row],[货号]],账面数[[#All],[货号]:[单位]],3,FALSE)=0,"",VLOOKUP(盘点数[[#This Row],[货号]],账面数[[#All],[货号]:[单位]],3,FALSE)),"")</f>
        <v/>
      </c>
      <c r="G112" s="32"/>
      <c r="H112" s="33"/>
    </row>
    <row r="113" customHeight="1" spans="3:8">
      <c r="C113" s="31"/>
      <c r="D113" s="32"/>
      <c r="E113" s="26" t="str">
        <f>IFERROR(IF(VLOOKUP(盘点数[[#This Row],[货号]],账面数[[#All],[货号]:[单位]],2,FALSE)=0,"",VLOOKUP(盘点数[[#This Row],[货号]],账面数[[#All],[货号]:[单位]],2,FALSE)),"")</f>
        <v/>
      </c>
      <c r="F113" s="26" t="str">
        <f>IFERROR(IF(VLOOKUP(盘点数[[#This Row],[货号]],账面数[[#All],[货号]:[单位]],3,FALSE)=0,"",VLOOKUP(盘点数[[#This Row],[货号]],账面数[[#All],[货号]:[单位]],3,FALSE)),"")</f>
        <v/>
      </c>
      <c r="G113" s="32"/>
      <c r="H113" s="33"/>
    </row>
    <row r="114" customHeight="1" spans="3:8">
      <c r="C114" s="31"/>
      <c r="D114" s="32"/>
      <c r="E114" s="26" t="str">
        <f>IFERROR(IF(VLOOKUP(盘点数[[#This Row],[货号]],账面数[[#All],[货号]:[单位]],2,FALSE)=0,"",VLOOKUP(盘点数[[#This Row],[货号]],账面数[[#All],[货号]:[单位]],2,FALSE)),"")</f>
        <v/>
      </c>
      <c r="F114" s="26" t="str">
        <f>IFERROR(IF(VLOOKUP(盘点数[[#This Row],[货号]],账面数[[#All],[货号]:[单位]],3,FALSE)=0,"",VLOOKUP(盘点数[[#This Row],[货号]],账面数[[#All],[货号]:[单位]],3,FALSE)),"")</f>
        <v/>
      </c>
      <c r="G114" s="32"/>
      <c r="H114" s="33"/>
    </row>
    <row r="115" customHeight="1" spans="3:8">
      <c r="C115" s="31"/>
      <c r="D115" s="32"/>
      <c r="E115" s="26" t="str">
        <f>IFERROR(IF(VLOOKUP(盘点数[[#This Row],[货号]],账面数[[#All],[货号]:[单位]],2,FALSE)=0,"",VLOOKUP(盘点数[[#This Row],[货号]],账面数[[#All],[货号]:[单位]],2,FALSE)),"")</f>
        <v/>
      </c>
      <c r="F115" s="26" t="str">
        <f>IFERROR(IF(VLOOKUP(盘点数[[#This Row],[货号]],账面数[[#All],[货号]:[单位]],3,FALSE)=0,"",VLOOKUP(盘点数[[#This Row],[货号]],账面数[[#All],[货号]:[单位]],3,FALSE)),"")</f>
        <v/>
      </c>
      <c r="G115" s="32"/>
      <c r="H115" s="33"/>
    </row>
    <row r="116" customHeight="1" spans="3:8">
      <c r="C116" s="31"/>
      <c r="D116" s="32"/>
      <c r="E116" s="26" t="str">
        <f>IFERROR(IF(VLOOKUP(盘点数[[#This Row],[货号]],账面数[[#All],[货号]:[单位]],2,FALSE)=0,"",VLOOKUP(盘点数[[#This Row],[货号]],账面数[[#All],[货号]:[单位]],2,FALSE)),"")</f>
        <v/>
      </c>
      <c r="F116" s="26" t="str">
        <f>IFERROR(IF(VLOOKUP(盘点数[[#This Row],[货号]],账面数[[#All],[货号]:[单位]],3,FALSE)=0,"",VLOOKUP(盘点数[[#This Row],[货号]],账面数[[#All],[货号]:[单位]],3,FALSE)),"")</f>
        <v/>
      </c>
      <c r="G116" s="32"/>
      <c r="H116" s="33"/>
    </row>
    <row r="117" customHeight="1" spans="3:8">
      <c r="C117" s="31"/>
      <c r="D117" s="32"/>
      <c r="E117" s="26" t="str">
        <f>IFERROR(IF(VLOOKUP(盘点数[[#This Row],[货号]],账面数[[#All],[货号]:[单位]],2,FALSE)=0,"",VLOOKUP(盘点数[[#This Row],[货号]],账面数[[#All],[货号]:[单位]],2,FALSE)),"")</f>
        <v/>
      </c>
      <c r="F117" s="26" t="str">
        <f>IFERROR(IF(VLOOKUP(盘点数[[#This Row],[货号]],账面数[[#All],[货号]:[单位]],3,FALSE)=0,"",VLOOKUP(盘点数[[#This Row],[货号]],账面数[[#All],[货号]:[单位]],3,FALSE)),"")</f>
        <v/>
      </c>
      <c r="G117" s="32"/>
      <c r="H117" s="33"/>
    </row>
    <row r="118" customHeight="1" spans="3:8">
      <c r="C118" s="31"/>
      <c r="D118" s="32"/>
      <c r="E118" s="26" t="str">
        <f>IFERROR(IF(VLOOKUP(盘点数[[#This Row],[货号]],账面数[[#All],[货号]:[单位]],2,FALSE)=0,"",VLOOKUP(盘点数[[#This Row],[货号]],账面数[[#All],[货号]:[单位]],2,FALSE)),"")</f>
        <v/>
      </c>
      <c r="F118" s="26" t="str">
        <f>IFERROR(IF(VLOOKUP(盘点数[[#This Row],[货号]],账面数[[#All],[货号]:[单位]],3,FALSE)=0,"",VLOOKUP(盘点数[[#This Row],[货号]],账面数[[#All],[货号]:[单位]],3,FALSE)),"")</f>
        <v/>
      </c>
      <c r="G118" s="32"/>
      <c r="H118" s="33"/>
    </row>
    <row r="119" customHeight="1" spans="3:8">
      <c r="C119" s="31"/>
      <c r="D119" s="32"/>
      <c r="E119" s="26" t="str">
        <f>IFERROR(IF(VLOOKUP(盘点数[[#This Row],[货号]],账面数[[#All],[货号]:[单位]],2,FALSE)=0,"",VLOOKUP(盘点数[[#This Row],[货号]],账面数[[#All],[货号]:[单位]],2,FALSE)),"")</f>
        <v/>
      </c>
      <c r="F119" s="26" t="str">
        <f>IFERROR(IF(VLOOKUP(盘点数[[#This Row],[货号]],账面数[[#All],[货号]:[单位]],3,FALSE)=0,"",VLOOKUP(盘点数[[#This Row],[货号]],账面数[[#All],[货号]:[单位]],3,FALSE)),"")</f>
        <v/>
      </c>
      <c r="G119" s="32"/>
      <c r="H119" s="33"/>
    </row>
    <row r="120" customHeight="1" spans="3:8">
      <c r="C120" s="31"/>
      <c r="D120" s="32"/>
      <c r="E120" s="26" t="str">
        <f>IFERROR(IF(VLOOKUP(盘点数[[#This Row],[货号]],账面数[[#All],[货号]:[单位]],2,FALSE)=0,"",VLOOKUP(盘点数[[#This Row],[货号]],账面数[[#All],[货号]:[单位]],2,FALSE)),"")</f>
        <v/>
      </c>
      <c r="F120" s="26" t="str">
        <f>IFERROR(IF(VLOOKUP(盘点数[[#This Row],[货号]],账面数[[#All],[货号]:[单位]],3,FALSE)=0,"",VLOOKUP(盘点数[[#This Row],[货号]],账面数[[#All],[货号]:[单位]],3,FALSE)),"")</f>
        <v/>
      </c>
      <c r="G120" s="32"/>
      <c r="H120" s="33"/>
    </row>
    <row r="121" customHeight="1" spans="3:8">
      <c r="C121" s="31"/>
      <c r="D121" s="32"/>
      <c r="E121" s="26" t="str">
        <f>IFERROR(IF(VLOOKUP(盘点数[[#This Row],[货号]],账面数[[#All],[货号]:[单位]],2,FALSE)=0,"",VLOOKUP(盘点数[[#This Row],[货号]],账面数[[#All],[货号]:[单位]],2,FALSE)),"")</f>
        <v/>
      </c>
      <c r="F121" s="26" t="str">
        <f>IFERROR(IF(VLOOKUP(盘点数[[#This Row],[货号]],账面数[[#All],[货号]:[单位]],3,FALSE)=0,"",VLOOKUP(盘点数[[#This Row],[货号]],账面数[[#All],[货号]:[单位]],3,FALSE)),"")</f>
        <v/>
      </c>
      <c r="G121" s="32"/>
      <c r="H121" s="33"/>
    </row>
    <row r="122" customHeight="1" spans="3:8">
      <c r="C122" s="31"/>
      <c r="D122" s="32"/>
      <c r="E122" s="26" t="str">
        <f>IFERROR(IF(VLOOKUP(盘点数[[#This Row],[货号]],账面数[[#All],[货号]:[单位]],2,FALSE)=0,"",VLOOKUP(盘点数[[#This Row],[货号]],账面数[[#All],[货号]:[单位]],2,FALSE)),"")</f>
        <v/>
      </c>
      <c r="F122" s="26" t="str">
        <f>IFERROR(IF(VLOOKUP(盘点数[[#This Row],[货号]],账面数[[#All],[货号]:[单位]],3,FALSE)=0,"",VLOOKUP(盘点数[[#This Row],[货号]],账面数[[#All],[货号]:[单位]],3,FALSE)),"")</f>
        <v/>
      </c>
      <c r="G122" s="32"/>
      <c r="H122" s="33"/>
    </row>
    <row r="123" customHeight="1" spans="3:8">
      <c r="C123" s="31"/>
      <c r="D123" s="32"/>
      <c r="E123" s="26" t="str">
        <f>IFERROR(IF(VLOOKUP(盘点数[[#This Row],[货号]],账面数[[#All],[货号]:[单位]],2,FALSE)=0,"",VLOOKUP(盘点数[[#This Row],[货号]],账面数[[#All],[货号]:[单位]],2,FALSE)),"")</f>
        <v/>
      </c>
      <c r="F123" s="26" t="str">
        <f>IFERROR(IF(VLOOKUP(盘点数[[#This Row],[货号]],账面数[[#All],[货号]:[单位]],3,FALSE)=0,"",VLOOKUP(盘点数[[#This Row],[货号]],账面数[[#All],[货号]:[单位]],3,FALSE)),"")</f>
        <v/>
      </c>
      <c r="G123" s="32"/>
      <c r="H123" s="33"/>
    </row>
    <row r="124" customHeight="1" spans="3:8">
      <c r="C124" s="31"/>
      <c r="D124" s="32"/>
      <c r="E124" s="26" t="str">
        <f>IFERROR(IF(VLOOKUP(盘点数[[#This Row],[货号]],账面数[[#All],[货号]:[单位]],2,FALSE)=0,"",VLOOKUP(盘点数[[#This Row],[货号]],账面数[[#All],[货号]:[单位]],2,FALSE)),"")</f>
        <v/>
      </c>
      <c r="F124" s="26" t="str">
        <f>IFERROR(IF(VLOOKUP(盘点数[[#This Row],[货号]],账面数[[#All],[货号]:[单位]],3,FALSE)=0,"",VLOOKUP(盘点数[[#This Row],[货号]],账面数[[#All],[货号]:[单位]],3,FALSE)),"")</f>
        <v/>
      </c>
      <c r="G124" s="32"/>
      <c r="H124" s="33"/>
    </row>
    <row r="125" customHeight="1" spans="3:8">
      <c r="C125" s="31"/>
      <c r="D125" s="32"/>
      <c r="E125" s="26" t="str">
        <f>IFERROR(IF(VLOOKUP(盘点数[[#This Row],[货号]],账面数[[#All],[货号]:[单位]],2,FALSE)=0,"",VLOOKUP(盘点数[[#This Row],[货号]],账面数[[#All],[货号]:[单位]],2,FALSE)),"")</f>
        <v/>
      </c>
      <c r="F125" s="26" t="str">
        <f>IFERROR(IF(VLOOKUP(盘点数[[#This Row],[货号]],账面数[[#All],[货号]:[单位]],3,FALSE)=0,"",VLOOKUP(盘点数[[#This Row],[货号]],账面数[[#All],[货号]:[单位]],3,FALSE)),"")</f>
        <v/>
      </c>
      <c r="G125" s="32"/>
      <c r="H125" s="33"/>
    </row>
    <row r="126" customHeight="1" spans="3:8">
      <c r="C126" s="31"/>
      <c r="D126" s="32"/>
      <c r="E126" s="26" t="str">
        <f>IFERROR(IF(VLOOKUP(盘点数[[#This Row],[货号]],账面数[[#All],[货号]:[单位]],2,FALSE)=0,"",VLOOKUP(盘点数[[#This Row],[货号]],账面数[[#All],[货号]:[单位]],2,FALSE)),"")</f>
        <v/>
      </c>
      <c r="F126" s="26" t="str">
        <f>IFERROR(IF(VLOOKUP(盘点数[[#This Row],[货号]],账面数[[#All],[货号]:[单位]],3,FALSE)=0,"",VLOOKUP(盘点数[[#This Row],[货号]],账面数[[#All],[货号]:[单位]],3,FALSE)),"")</f>
        <v/>
      </c>
      <c r="G126" s="32"/>
      <c r="H126" s="33"/>
    </row>
    <row r="127" customHeight="1" spans="3:8">
      <c r="C127" s="31"/>
      <c r="D127" s="32"/>
      <c r="E127" s="26" t="str">
        <f>IFERROR(IF(VLOOKUP(盘点数[[#This Row],[货号]],账面数[[#All],[货号]:[单位]],2,FALSE)=0,"",VLOOKUP(盘点数[[#This Row],[货号]],账面数[[#All],[货号]:[单位]],2,FALSE)),"")</f>
        <v/>
      </c>
      <c r="F127" s="26" t="str">
        <f>IFERROR(IF(VLOOKUP(盘点数[[#This Row],[货号]],账面数[[#All],[货号]:[单位]],3,FALSE)=0,"",VLOOKUP(盘点数[[#This Row],[货号]],账面数[[#All],[货号]:[单位]],3,FALSE)),"")</f>
        <v/>
      </c>
      <c r="G127" s="32"/>
      <c r="H127" s="33"/>
    </row>
    <row r="128" customHeight="1" spans="3:8">
      <c r="C128" s="31"/>
      <c r="D128" s="32"/>
      <c r="E128" s="26" t="str">
        <f>IFERROR(IF(VLOOKUP(盘点数[[#This Row],[货号]],账面数[[#All],[货号]:[单位]],2,FALSE)=0,"",VLOOKUP(盘点数[[#This Row],[货号]],账面数[[#All],[货号]:[单位]],2,FALSE)),"")</f>
        <v/>
      </c>
      <c r="F128" s="26" t="str">
        <f>IFERROR(IF(VLOOKUP(盘点数[[#This Row],[货号]],账面数[[#All],[货号]:[单位]],3,FALSE)=0,"",VLOOKUP(盘点数[[#This Row],[货号]],账面数[[#All],[货号]:[单位]],3,FALSE)),"")</f>
        <v/>
      </c>
      <c r="G128" s="32"/>
      <c r="H128" s="33"/>
    </row>
    <row r="129" customHeight="1" spans="3:8">
      <c r="C129" s="31"/>
      <c r="D129" s="32"/>
      <c r="E129" s="26" t="str">
        <f>IFERROR(IF(VLOOKUP(盘点数[[#This Row],[货号]],账面数[[#All],[货号]:[单位]],2,FALSE)=0,"",VLOOKUP(盘点数[[#This Row],[货号]],账面数[[#All],[货号]:[单位]],2,FALSE)),"")</f>
        <v/>
      </c>
      <c r="F129" s="26" t="str">
        <f>IFERROR(IF(VLOOKUP(盘点数[[#This Row],[货号]],账面数[[#All],[货号]:[单位]],3,FALSE)=0,"",VLOOKUP(盘点数[[#This Row],[货号]],账面数[[#All],[货号]:[单位]],3,FALSE)),"")</f>
        <v/>
      </c>
      <c r="G129" s="32"/>
      <c r="H129" s="33"/>
    </row>
    <row r="130" customHeight="1" spans="3:8">
      <c r="C130" s="31"/>
      <c r="D130" s="32"/>
      <c r="E130" s="26" t="str">
        <f>IFERROR(IF(VLOOKUP(盘点数[[#This Row],[货号]],账面数[[#All],[货号]:[单位]],2,FALSE)=0,"",VLOOKUP(盘点数[[#This Row],[货号]],账面数[[#All],[货号]:[单位]],2,FALSE)),"")</f>
        <v/>
      </c>
      <c r="F130" s="26" t="str">
        <f>IFERROR(IF(VLOOKUP(盘点数[[#This Row],[货号]],账面数[[#All],[货号]:[单位]],3,FALSE)=0,"",VLOOKUP(盘点数[[#This Row],[货号]],账面数[[#All],[货号]:[单位]],3,FALSE)),"")</f>
        <v/>
      </c>
      <c r="G130" s="32"/>
      <c r="H130" s="33"/>
    </row>
    <row r="131" customHeight="1" spans="3:8">
      <c r="C131" s="31"/>
      <c r="D131" s="32"/>
      <c r="E131" s="26" t="str">
        <f>IFERROR(IF(VLOOKUP(盘点数[[#This Row],[货号]],账面数[[#All],[货号]:[单位]],2,FALSE)=0,"",VLOOKUP(盘点数[[#This Row],[货号]],账面数[[#All],[货号]:[单位]],2,FALSE)),"")</f>
        <v/>
      </c>
      <c r="F131" s="26" t="str">
        <f>IFERROR(IF(VLOOKUP(盘点数[[#This Row],[货号]],账面数[[#All],[货号]:[单位]],3,FALSE)=0,"",VLOOKUP(盘点数[[#This Row],[货号]],账面数[[#All],[货号]:[单位]],3,FALSE)),"")</f>
        <v/>
      </c>
      <c r="G131" s="32"/>
      <c r="H131" s="33"/>
    </row>
    <row r="132" customHeight="1" spans="3:8">
      <c r="C132" s="31"/>
      <c r="D132" s="32"/>
      <c r="E132" s="26" t="str">
        <f>IFERROR(IF(VLOOKUP(盘点数[[#This Row],[货号]],账面数[[#All],[货号]:[单位]],2,FALSE)=0,"",VLOOKUP(盘点数[[#This Row],[货号]],账面数[[#All],[货号]:[单位]],2,FALSE)),"")</f>
        <v/>
      </c>
      <c r="F132" s="26" t="str">
        <f>IFERROR(IF(VLOOKUP(盘点数[[#This Row],[货号]],账面数[[#All],[货号]:[单位]],3,FALSE)=0,"",VLOOKUP(盘点数[[#This Row],[货号]],账面数[[#All],[货号]:[单位]],3,FALSE)),"")</f>
        <v/>
      </c>
      <c r="G132" s="32"/>
      <c r="H132" s="33"/>
    </row>
    <row r="133" customHeight="1" spans="3:8">
      <c r="C133" s="31"/>
      <c r="D133" s="32"/>
      <c r="E133" s="26" t="str">
        <f>IFERROR(IF(VLOOKUP(盘点数[[#This Row],[货号]],账面数[[#All],[货号]:[单位]],2,FALSE)=0,"",VLOOKUP(盘点数[[#This Row],[货号]],账面数[[#All],[货号]:[单位]],2,FALSE)),"")</f>
        <v/>
      </c>
      <c r="F133" s="26" t="str">
        <f>IFERROR(IF(VLOOKUP(盘点数[[#This Row],[货号]],账面数[[#All],[货号]:[单位]],3,FALSE)=0,"",VLOOKUP(盘点数[[#This Row],[货号]],账面数[[#All],[货号]:[单位]],3,FALSE)),"")</f>
        <v/>
      </c>
      <c r="G133" s="32"/>
      <c r="H133" s="33"/>
    </row>
    <row r="134" customHeight="1" spans="3:8">
      <c r="C134" s="31"/>
      <c r="D134" s="32"/>
      <c r="E134" s="26" t="str">
        <f>IFERROR(IF(VLOOKUP(盘点数[[#This Row],[货号]],账面数[[#All],[货号]:[单位]],2,FALSE)=0,"",VLOOKUP(盘点数[[#This Row],[货号]],账面数[[#All],[货号]:[单位]],2,FALSE)),"")</f>
        <v/>
      </c>
      <c r="F134" s="26" t="str">
        <f>IFERROR(IF(VLOOKUP(盘点数[[#This Row],[货号]],账面数[[#All],[货号]:[单位]],3,FALSE)=0,"",VLOOKUP(盘点数[[#This Row],[货号]],账面数[[#All],[货号]:[单位]],3,FALSE)),"")</f>
        <v/>
      </c>
      <c r="G134" s="32"/>
      <c r="H134" s="33"/>
    </row>
    <row r="135" customHeight="1" spans="3:8">
      <c r="C135" s="31"/>
      <c r="D135" s="32"/>
      <c r="E135" s="26" t="str">
        <f>IFERROR(IF(VLOOKUP(盘点数[[#This Row],[货号]],账面数[[#All],[货号]:[单位]],2,FALSE)=0,"",VLOOKUP(盘点数[[#This Row],[货号]],账面数[[#All],[货号]:[单位]],2,FALSE)),"")</f>
        <v/>
      </c>
      <c r="F135" s="26" t="str">
        <f>IFERROR(IF(VLOOKUP(盘点数[[#This Row],[货号]],账面数[[#All],[货号]:[单位]],3,FALSE)=0,"",VLOOKUP(盘点数[[#This Row],[货号]],账面数[[#All],[货号]:[单位]],3,FALSE)),"")</f>
        <v/>
      </c>
      <c r="G135" s="32"/>
      <c r="H135" s="33"/>
    </row>
    <row r="136" customHeight="1" spans="3:8">
      <c r="C136" s="31"/>
      <c r="D136" s="32"/>
      <c r="E136" s="26" t="str">
        <f>IFERROR(IF(VLOOKUP(盘点数[[#This Row],[货号]],账面数[[#All],[货号]:[单位]],2,FALSE)=0,"",VLOOKUP(盘点数[[#This Row],[货号]],账面数[[#All],[货号]:[单位]],2,FALSE)),"")</f>
        <v/>
      </c>
      <c r="F136" s="26" t="str">
        <f>IFERROR(IF(VLOOKUP(盘点数[[#This Row],[货号]],账面数[[#All],[货号]:[单位]],3,FALSE)=0,"",VLOOKUP(盘点数[[#This Row],[货号]],账面数[[#All],[货号]:[单位]],3,FALSE)),"")</f>
        <v/>
      </c>
      <c r="G136" s="32"/>
      <c r="H136" s="33"/>
    </row>
    <row r="137" customHeight="1" spans="3:8">
      <c r="C137" s="31"/>
      <c r="D137" s="32"/>
      <c r="E137" s="26" t="str">
        <f>IFERROR(IF(VLOOKUP(盘点数[[#This Row],[货号]],账面数[[#All],[货号]:[单位]],2,FALSE)=0,"",VLOOKUP(盘点数[[#This Row],[货号]],账面数[[#All],[货号]:[单位]],2,FALSE)),"")</f>
        <v/>
      </c>
      <c r="F137" s="26" t="str">
        <f>IFERROR(IF(VLOOKUP(盘点数[[#This Row],[货号]],账面数[[#All],[货号]:[单位]],3,FALSE)=0,"",VLOOKUP(盘点数[[#This Row],[货号]],账面数[[#All],[货号]:[单位]],3,FALSE)),"")</f>
        <v/>
      </c>
      <c r="G137" s="32"/>
      <c r="H137" s="33"/>
    </row>
    <row r="138" customHeight="1" spans="3:8">
      <c r="C138" s="31"/>
      <c r="D138" s="32"/>
      <c r="E138" s="26" t="str">
        <f>IFERROR(IF(VLOOKUP(盘点数[[#This Row],[货号]],账面数[[#All],[货号]:[单位]],2,FALSE)=0,"",VLOOKUP(盘点数[[#This Row],[货号]],账面数[[#All],[货号]:[单位]],2,FALSE)),"")</f>
        <v/>
      </c>
      <c r="F138" s="26" t="str">
        <f>IFERROR(IF(VLOOKUP(盘点数[[#This Row],[货号]],账面数[[#All],[货号]:[单位]],3,FALSE)=0,"",VLOOKUP(盘点数[[#This Row],[货号]],账面数[[#All],[货号]:[单位]],3,FALSE)),"")</f>
        <v/>
      </c>
      <c r="G138" s="32"/>
      <c r="H138" s="33"/>
    </row>
    <row r="139" customHeight="1" spans="3:8">
      <c r="C139" s="31"/>
      <c r="D139" s="32"/>
      <c r="E139" s="26" t="str">
        <f>IFERROR(IF(VLOOKUP(盘点数[[#This Row],[货号]],账面数[[#All],[货号]:[单位]],2,FALSE)=0,"",VLOOKUP(盘点数[[#This Row],[货号]],账面数[[#All],[货号]:[单位]],2,FALSE)),"")</f>
        <v/>
      </c>
      <c r="F139" s="26" t="str">
        <f>IFERROR(IF(VLOOKUP(盘点数[[#This Row],[货号]],账面数[[#All],[货号]:[单位]],3,FALSE)=0,"",VLOOKUP(盘点数[[#This Row],[货号]],账面数[[#All],[货号]:[单位]],3,FALSE)),"")</f>
        <v/>
      </c>
      <c r="G139" s="32"/>
      <c r="H139" s="33"/>
    </row>
    <row r="140" customHeight="1" spans="3:8">
      <c r="C140" s="31"/>
      <c r="D140" s="32"/>
      <c r="E140" s="26" t="str">
        <f>IFERROR(IF(VLOOKUP(盘点数[[#This Row],[货号]],账面数[[#All],[货号]:[单位]],2,FALSE)=0,"",VLOOKUP(盘点数[[#This Row],[货号]],账面数[[#All],[货号]:[单位]],2,FALSE)),"")</f>
        <v/>
      </c>
      <c r="F140" s="26" t="str">
        <f>IFERROR(IF(VLOOKUP(盘点数[[#This Row],[货号]],账面数[[#All],[货号]:[单位]],3,FALSE)=0,"",VLOOKUP(盘点数[[#This Row],[货号]],账面数[[#All],[货号]:[单位]],3,FALSE)),"")</f>
        <v/>
      </c>
      <c r="G140" s="32"/>
      <c r="H140" s="33"/>
    </row>
    <row r="141" customHeight="1" spans="3:8">
      <c r="C141" s="31"/>
      <c r="D141" s="32"/>
      <c r="E141" s="26" t="str">
        <f>IFERROR(IF(VLOOKUP(盘点数[[#This Row],[货号]],账面数[[#All],[货号]:[单位]],2,FALSE)=0,"",VLOOKUP(盘点数[[#This Row],[货号]],账面数[[#All],[货号]:[单位]],2,FALSE)),"")</f>
        <v/>
      </c>
      <c r="F141" s="26" t="str">
        <f>IFERROR(IF(VLOOKUP(盘点数[[#This Row],[货号]],账面数[[#All],[货号]:[单位]],3,FALSE)=0,"",VLOOKUP(盘点数[[#This Row],[货号]],账面数[[#All],[货号]:[单位]],3,FALSE)),"")</f>
        <v/>
      </c>
      <c r="G141" s="32"/>
      <c r="H141" s="33"/>
    </row>
    <row r="142" customHeight="1" spans="3:8">
      <c r="C142" s="31"/>
      <c r="D142" s="32"/>
      <c r="E142" s="26" t="str">
        <f>IFERROR(IF(VLOOKUP(盘点数[[#This Row],[货号]],账面数[[#All],[货号]:[单位]],2,FALSE)=0,"",VLOOKUP(盘点数[[#This Row],[货号]],账面数[[#All],[货号]:[单位]],2,FALSE)),"")</f>
        <v/>
      </c>
      <c r="F142" s="26" t="str">
        <f>IFERROR(IF(VLOOKUP(盘点数[[#This Row],[货号]],账面数[[#All],[货号]:[单位]],3,FALSE)=0,"",VLOOKUP(盘点数[[#This Row],[货号]],账面数[[#All],[货号]:[单位]],3,FALSE)),"")</f>
        <v/>
      </c>
      <c r="G142" s="32"/>
      <c r="H142" s="33"/>
    </row>
    <row r="143" customHeight="1" spans="3:8">
      <c r="C143" s="31"/>
      <c r="D143" s="32"/>
      <c r="E143" s="26" t="str">
        <f>IFERROR(IF(VLOOKUP(盘点数[[#This Row],[货号]],账面数[[#All],[货号]:[单位]],2,FALSE)=0,"",VLOOKUP(盘点数[[#This Row],[货号]],账面数[[#All],[货号]:[单位]],2,FALSE)),"")</f>
        <v/>
      </c>
      <c r="F143" s="26" t="str">
        <f>IFERROR(IF(VLOOKUP(盘点数[[#This Row],[货号]],账面数[[#All],[货号]:[单位]],3,FALSE)=0,"",VLOOKUP(盘点数[[#This Row],[货号]],账面数[[#All],[货号]:[单位]],3,FALSE)),"")</f>
        <v/>
      </c>
      <c r="G143" s="32"/>
      <c r="H143" s="33"/>
    </row>
    <row r="144" customHeight="1" spans="3:8">
      <c r="C144" s="31"/>
      <c r="D144" s="32"/>
      <c r="E144" s="26" t="str">
        <f>IFERROR(IF(VLOOKUP(盘点数[[#This Row],[货号]],账面数[[#All],[货号]:[单位]],2,FALSE)=0,"",VLOOKUP(盘点数[[#This Row],[货号]],账面数[[#All],[货号]:[单位]],2,FALSE)),"")</f>
        <v/>
      </c>
      <c r="F144" s="26" t="str">
        <f>IFERROR(IF(VLOOKUP(盘点数[[#This Row],[货号]],账面数[[#All],[货号]:[单位]],3,FALSE)=0,"",VLOOKUP(盘点数[[#This Row],[货号]],账面数[[#All],[货号]:[单位]],3,FALSE)),"")</f>
        <v/>
      </c>
      <c r="G144" s="32"/>
      <c r="H144" s="33"/>
    </row>
    <row r="145" customHeight="1" spans="3:8">
      <c r="C145" s="31"/>
      <c r="D145" s="32"/>
      <c r="E145" s="26" t="str">
        <f>IFERROR(IF(VLOOKUP(盘点数[[#This Row],[货号]],账面数[[#All],[货号]:[单位]],2,FALSE)=0,"",VLOOKUP(盘点数[[#This Row],[货号]],账面数[[#All],[货号]:[单位]],2,FALSE)),"")</f>
        <v/>
      </c>
      <c r="F145" s="26" t="str">
        <f>IFERROR(IF(VLOOKUP(盘点数[[#This Row],[货号]],账面数[[#All],[货号]:[单位]],3,FALSE)=0,"",VLOOKUP(盘点数[[#This Row],[货号]],账面数[[#All],[货号]:[单位]],3,FALSE)),"")</f>
        <v/>
      </c>
      <c r="G145" s="32"/>
      <c r="H145" s="33"/>
    </row>
    <row r="146" customHeight="1" spans="3:8">
      <c r="C146" s="31"/>
      <c r="D146" s="32"/>
      <c r="E146" s="26" t="str">
        <f>IFERROR(IF(VLOOKUP(盘点数[[#This Row],[货号]],账面数[[#All],[货号]:[单位]],2,FALSE)=0,"",VLOOKUP(盘点数[[#This Row],[货号]],账面数[[#All],[货号]:[单位]],2,FALSE)),"")</f>
        <v/>
      </c>
      <c r="F146" s="26" t="str">
        <f>IFERROR(IF(VLOOKUP(盘点数[[#This Row],[货号]],账面数[[#All],[货号]:[单位]],3,FALSE)=0,"",VLOOKUP(盘点数[[#This Row],[货号]],账面数[[#All],[货号]:[单位]],3,FALSE)),"")</f>
        <v/>
      </c>
      <c r="G146" s="32"/>
      <c r="H146" s="33"/>
    </row>
    <row r="147" customHeight="1" spans="3:8">
      <c r="C147" s="31"/>
      <c r="D147" s="32"/>
      <c r="E147" s="26" t="str">
        <f>IFERROR(IF(VLOOKUP(盘点数[[#This Row],[货号]],账面数[[#All],[货号]:[单位]],2,FALSE)=0,"",VLOOKUP(盘点数[[#This Row],[货号]],账面数[[#All],[货号]:[单位]],2,FALSE)),"")</f>
        <v/>
      </c>
      <c r="F147" s="26" t="str">
        <f>IFERROR(IF(VLOOKUP(盘点数[[#This Row],[货号]],账面数[[#All],[货号]:[单位]],3,FALSE)=0,"",VLOOKUP(盘点数[[#This Row],[货号]],账面数[[#All],[货号]:[单位]],3,FALSE)),"")</f>
        <v/>
      </c>
      <c r="G147" s="32"/>
      <c r="H147" s="33"/>
    </row>
    <row r="148" customHeight="1" spans="3:8">
      <c r="C148" s="31"/>
      <c r="D148" s="32"/>
      <c r="E148" s="26" t="str">
        <f>IFERROR(IF(VLOOKUP(盘点数[[#This Row],[货号]],账面数[[#All],[货号]:[单位]],2,FALSE)=0,"",VLOOKUP(盘点数[[#This Row],[货号]],账面数[[#All],[货号]:[单位]],2,FALSE)),"")</f>
        <v/>
      </c>
      <c r="F148" s="26" t="str">
        <f>IFERROR(IF(VLOOKUP(盘点数[[#This Row],[货号]],账面数[[#All],[货号]:[单位]],3,FALSE)=0,"",VLOOKUP(盘点数[[#This Row],[货号]],账面数[[#All],[货号]:[单位]],3,FALSE)),"")</f>
        <v/>
      </c>
      <c r="G148" s="32"/>
      <c r="H148" s="33"/>
    </row>
    <row r="149" customHeight="1" spans="3:8">
      <c r="C149" s="31"/>
      <c r="D149" s="32"/>
      <c r="E149" s="26" t="str">
        <f>IFERROR(IF(VLOOKUP(盘点数[[#This Row],[货号]],账面数[[#All],[货号]:[单位]],2,FALSE)=0,"",VLOOKUP(盘点数[[#This Row],[货号]],账面数[[#All],[货号]:[单位]],2,FALSE)),"")</f>
        <v/>
      </c>
      <c r="F149" s="26" t="str">
        <f>IFERROR(IF(VLOOKUP(盘点数[[#This Row],[货号]],账面数[[#All],[货号]:[单位]],3,FALSE)=0,"",VLOOKUP(盘点数[[#This Row],[货号]],账面数[[#All],[货号]:[单位]],3,FALSE)),"")</f>
        <v/>
      </c>
      <c r="G149" s="32"/>
      <c r="H149" s="33"/>
    </row>
    <row r="150" customHeight="1" spans="3:8">
      <c r="C150" s="31"/>
      <c r="D150" s="32"/>
      <c r="E150" s="26" t="str">
        <f>IFERROR(IF(VLOOKUP(盘点数[[#This Row],[货号]],账面数[[#All],[货号]:[单位]],2,FALSE)=0,"",VLOOKUP(盘点数[[#This Row],[货号]],账面数[[#All],[货号]:[单位]],2,FALSE)),"")</f>
        <v/>
      </c>
      <c r="F150" s="26" t="str">
        <f>IFERROR(IF(VLOOKUP(盘点数[[#This Row],[货号]],账面数[[#All],[货号]:[单位]],3,FALSE)=0,"",VLOOKUP(盘点数[[#This Row],[货号]],账面数[[#All],[货号]:[单位]],3,FALSE)),"")</f>
        <v/>
      </c>
      <c r="G150" s="32"/>
      <c r="H150" s="33"/>
    </row>
    <row r="151" customHeight="1" spans="3:8">
      <c r="C151" s="31"/>
      <c r="D151" s="32"/>
      <c r="E151" s="26" t="str">
        <f>IFERROR(IF(VLOOKUP(盘点数[[#This Row],[货号]],账面数[[#All],[货号]:[单位]],2,FALSE)=0,"",VLOOKUP(盘点数[[#This Row],[货号]],账面数[[#All],[货号]:[单位]],2,FALSE)),"")</f>
        <v/>
      </c>
      <c r="F151" s="26" t="str">
        <f>IFERROR(IF(VLOOKUP(盘点数[[#This Row],[货号]],账面数[[#All],[货号]:[单位]],3,FALSE)=0,"",VLOOKUP(盘点数[[#This Row],[货号]],账面数[[#All],[货号]:[单位]],3,FALSE)),"")</f>
        <v/>
      </c>
      <c r="G151" s="32"/>
      <c r="H151" s="33"/>
    </row>
    <row r="152" customHeight="1" spans="3:8">
      <c r="C152" s="31"/>
      <c r="D152" s="32"/>
      <c r="E152" s="26" t="str">
        <f>IFERROR(IF(VLOOKUP(盘点数[[#This Row],[货号]],账面数[[#All],[货号]:[单位]],2,FALSE)=0,"",VLOOKUP(盘点数[[#This Row],[货号]],账面数[[#All],[货号]:[单位]],2,FALSE)),"")</f>
        <v/>
      </c>
      <c r="F152" s="26" t="str">
        <f>IFERROR(IF(VLOOKUP(盘点数[[#This Row],[货号]],账面数[[#All],[货号]:[单位]],3,FALSE)=0,"",VLOOKUP(盘点数[[#This Row],[货号]],账面数[[#All],[货号]:[单位]],3,FALSE)),"")</f>
        <v/>
      </c>
      <c r="G152" s="32"/>
      <c r="H152" s="33"/>
    </row>
    <row r="153" customHeight="1" spans="3:8">
      <c r="C153" s="31"/>
      <c r="D153" s="32"/>
      <c r="E153" s="26" t="str">
        <f>IFERROR(IF(VLOOKUP(盘点数[[#This Row],[货号]],账面数[[#All],[货号]:[单位]],2,FALSE)=0,"",VLOOKUP(盘点数[[#This Row],[货号]],账面数[[#All],[货号]:[单位]],2,FALSE)),"")</f>
        <v/>
      </c>
      <c r="F153" s="26" t="str">
        <f>IFERROR(IF(VLOOKUP(盘点数[[#This Row],[货号]],账面数[[#All],[货号]:[单位]],3,FALSE)=0,"",VLOOKUP(盘点数[[#This Row],[货号]],账面数[[#All],[货号]:[单位]],3,FALSE)),"")</f>
        <v/>
      </c>
      <c r="G153" s="32"/>
      <c r="H153" s="33"/>
    </row>
    <row r="154" customHeight="1" spans="3:8">
      <c r="C154" s="31"/>
      <c r="D154" s="32"/>
      <c r="E154" s="26" t="str">
        <f>IFERROR(IF(VLOOKUP(盘点数[[#This Row],[货号]],账面数[[#All],[货号]:[单位]],2,FALSE)=0,"",VLOOKUP(盘点数[[#This Row],[货号]],账面数[[#All],[货号]:[单位]],2,FALSE)),"")</f>
        <v/>
      </c>
      <c r="F154" s="26" t="str">
        <f>IFERROR(IF(VLOOKUP(盘点数[[#This Row],[货号]],账面数[[#All],[货号]:[单位]],3,FALSE)=0,"",VLOOKUP(盘点数[[#This Row],[货号]],账面数[[#All],[货号]:[单位]],3,FALSE)),"")</f>
        <v/>
      </c>
      <c r="G154" s="32"/>
      <c r="H154" s="33"/>
    </row>
    <row r="155" customHeight="1" spans="3:8">
      <c r="C155" s="31"/>
      <c r="D155" s="32"/>
      <c r="E155" s="26" t="str">
        <f>IFERROR(IF(VLOOKUP(盘点数[[#This Row],[货号]],账面数[[#All],[货号]:[单位]],2,FALSE)=0,"",VLOOKUP(盘点数[[#This Row],[货号]],账面数[[#All],[货号]:[单位]],2,FALSE)),"")</f>
        <v/>
      </c>
      <c r="F155" s="26" t="str">
        <f>IFERROR(IF(VLOOKUP(盘点数[[#This Row],[货号]],账面数[[#All],[货号]:[单位]],3,FALSE)=0,"",VLOOKUP(盘点数[[#This Row],[货号]],账面数[[#All],[货号]:[单位]],3,FALSE)),"")</f>
        <v/>
      </c>
      <c r="G155" s="32"/>
      <c r="H155" s="33"/>
    </row>
    <row r="156" customHeight="1" spans="3:8">
      <c r="C156" s="31"/>
      <c r="D156" s="32"/>
      <c r="E156" s="26" t="str">
        <f>IFERROR(IF(VLOOKUP(盘点数[[#This Row],[货号]],账面数[[#All],[货号]:[单位]],2,FALSE)=0,"",VLOOKUP(盘点数[[#This Row],[货号]],账面数[[#All],[货号]:[单位]],2,FALSE)),"")</f>
        <v/>
      </c>
      <c r="F156" s="26" t="str">
        <f>IFERROR(IF(VLOOKUP(盘点数[[#This Row],[货号]],账面数[[#All],[货号]:[单位]],3,FALSE)=0,"",VLOOKUP(盘点数[[#This Row],[货号]],账面数[[#All],[货号]:[单位]],3,FALSE)),"")</f>
        <v/>
      </c>
      <c r="G156" s="32"/>
      <c r="H156" s="33"/>
    </row>
    <row r="157" customHeight="1" spans="3:8">
      <c r="C157" s="31"/>
      <c r="D157" s="32"/>
      <c r="E157" s="26" t="str">
        <f>IFERROR(IF(VLOOKUP(盘点数[[#This Row],[货号]],账面数[[#All],[货号]:[单位]],2,FALSE)=0,"",VLOOKUP(盘点数[[#This Row],[货号]],账面数[[#All],[货号]:[单位]],2,FALSE)),"")</f>
        <v/>
      </c>
      <c r="F157" s="26" t="str">
        <f>IFERROR(IF(VLOOKUP(盘点数[[#This Row],[货号]],账面数[[#All],[货号]:[单位]],3,FALSE)=0,"",VLOOKUP(盘点数[[#This Row],[货号]],账面数[[#All],[货号]:[单位]],3,FALSE)),"")</f>
        <v/>
      </c>
      <c r="G157" s="32"/>
      <c r="H157" s="33"/>
    </row>
    <row r="158" customHeight="1" spans="3:8">
      <c r="C158" s="31"/>
      <c r="D158" s="32"/>
      <c r="E158" s="26" t="str">
        <f>IFERROR(IF(VLOOKUP(盘点数[[#This Row],[货号]],账面数[[#All],[货号]:[单位]],2,FALSE)=0,"",VLOOKUP(盘点数[[#This Row],[货号]],账面数[[#All],[货号]:[单位]],2,FALSE)),"")</f>
        <v/>
      </c>
      <c r="F158" s="26" t="str">
        <f>IFERROR(IF(VLOOKUP(盘点数[[#This Row],[货号]],账面数[[#All],[货号]:[单位]],3,FALSE)=0,"",VLOOKUP(盘点数[[#This Row],[货号]],账面数[[#All],[货号]:[单位]],3,FALSE)),"")</f>
        <v/>
      </c>
      <c r="G158" s="32"/>
      <c r="H158" s="33"/>
    </row>
    <row r="159" customHeight="1" spans="3:8">
      <c r="C159" s="31"/>
      <c r="D159" s="32"/>
      <c r="E159" s="26" t="str">
        <f>IFERROR(IF(VLOOKUP(盘点数[[#This Row],[货号]],账面数[[#All],[货号]:[单位]],2,FALSE)=0,"",VLOOKUP(盘点数[[#This Row],[货号]],账面数[[#All],[货号]:[单位]],2,FALSE)),"")</f>
        <v/>
      </c>
      <c r="F159" s="26" t="str">
        <f>IFERROR(IF(VLOOKUP(盘点数[[#This Row],[货号]],账面数[[#All],[货号]:[单位]],3,FALSE)=0,"",VLOOKUP(盘点数[[#This Row],[货号]],账面数[[#All],[货号]:[单位]],3,FALSE)),"")</f>
        <v/>
      </c>
      <c r="G159" s="32"/>
      <c r="H159" s="33"/>
    </row>
    <row r="160" customHeight="1" spans="3:8">
      <c r="C160" s="31"/>
      <c r="D160" s="32"/>
      <c r="E160" s="26" t="str">
        <f>IFERROR(IF(VLOOKUP(盘点数[[#This Row],[货号]],账面数[[#All],[货号]:[单位]],2,FALSE)=0,"",VLOOKUP(盘点数[[#This Row],[货号]],账面数[[#All],[货号]:[单位]],2,FALSE)),"")</f>
        <v/>
      </c>
      <c r="F160" s="26" t="str">
        <f>IFERROR(IF(VLOOKUP(盘点数[[#This Row],[货号]],账面数[[#All],[货号]:[单位]],3,FALSE)=0,"",VLOOKUP(盘点数[[#This Row],[货号]],账面数[[#All],[货号]:[单位]],3,FALSE)),"")</f>
        <v/>
      </c>
      <c r="G160" s="32"/>
      <c r="H160" s="33"/>
    </row>
    <row r="161" customHeight="1" spans="3:8">
      <c r="C161" s="31"/>
      <c r="D161" s="32"/>
      <c r="E161" s="26" t="str">
        <f>IFERROR(IF(VLOOKUP(盘点数[[#This Row],[货号]],账面数[[#All],[货号]:[单位]],2,FALSE)=0,"",VLOOKUP(盘点数[[#This Row],[货号]],账面数[[#All],[货号]:[单位]],2,FALSE)),"")</f>
        <v/>
      </c>
      <c r="F161" s="26" t="str">
        <f>IFERROR(IF(VLOOKUP(盘点数[[#This Row],[货号]],账面数[[#All],[货号]:[单位]],3,FALSE)=0,"",VLOOKUP(盘点数[[#This Row],[货号]],账面数[[#All],[货号]:[单位]],3,FALSE)),"")</f>
        <v/>
      </c>
      <c r="G161" s="32"/>
      <c r="H161" s="33"/>
    </row>
    <row r="162" customHeight="1" spans="3:8">
      <c r="C162" s="31"/>
      <c r="D162" s="32"/>
      <c r="E162" s="26" t="str">
        <f>IFERROR(IF(VLOOKUP(盘点数[[#This Row],[货号]],账面数[[#All],[货号]:[单位]],2,FALSE)=0,"",VLOOKUP(盘点数[[#This Row],[货号]],账面数[[#All],[货号]:[单位]],2,FALSE)),"")</f>
        <v/>
      </c>
      <c r="F162" s="26" t="str">
        <f>IFERROR(IF(VLOOKUP(盘点数[[#This Row],[货号]],账面数[[#All],[货号]:[单位]],3,FALSE)=0,"",VLOOKUP(盘点数[[#This Row],[货号]],账面数[[#All],[货号]:[单位]],3,FALSE)),"")</f>
        <v/>
      </c>
      <c r="G162" s="32"/>
      <c r="H162" s="33"/>
    </row>
    <row r="163" customHeight="1" spans="3:8">
      <c r="C163" s="31"/>
      <c r="D163" s="32"/>
      <c r="E163" s="26" t="str">
        <f>IFERROR(IF(VLOOKUP(盘点数[[#This Row],[货号]],账面数[[#All],[货号]:[单位]],2,FALSE)=0,"",VLOOKUP(盘点数[[#This Row],[货号]],账面数[[#All],[货号]:[单位]],2,FALSE)),"")</f>
        <v/>
      </c>
      <c r="F163" s="26" t="str">
        <f>IFERROR(IF(VLOOKUP(盘点数[[#This Row],[货号]],账面数[[#All],[货号]:[单位]],3,FALSE)=0,"",VLOOKUP(盘点数[[#This Row],[货号]],账面数[[#All],[货号]:[单位]],3,FALSE)),"")</f>
        <v/>
      </c>
      <c r="G163" s="32"/>
      <c r="H163" s="33"/>
    </row>
    <row r="164" customHeight="1" spans="3:8">
      <c r="C164" s="31"/>
      <c r="D164" s="32"/>
      <c r="E164" s="26" t="str">
        <f>IFERROR(IF(VLOOKUP(盘点数[[#This Row],[货号]],账面数[[#All],[货号]:[单位]],2,FALSE)=0,"",VLOOKUP(盘点数[[#This Row],[货号]],账面数[[#All],[货号]:[单位]],2,FALSE)),"")</f>
        <v/>
      </c>
      <c r="F164" s="26" t="str">
        <f>IFERROR(IF(VLOOKUP(盘点数[[#This Row],[货号]],账面数[[#All],[货号]:[单位]],3,FALSE)=0,"",VLOOKUP(盘点数[[#This Row],[货号]],账面数[[#All],[货号]:[单位]],3,FALSE)),"")</f>
        <v/>
      </c>
      <c r="G164" s="32"/>
      <c r="H164" s="33"/>
    </row>
    <row r="165" customHeight="1" spans="3:8">
      <c r="C165" s="31"/>
      <c r="D165" s="32"/>
      <c r="E165" s="26" t="str">
        <f>IFERROR(IF(VLOOKUP(盘点数[[#This Row],[货号]],账面数[[#All],[货号]:[单位]],2,FALSE)=0,"",VLOOKUP(盘点数[[#This Row],[货号]],账面数[[#All],[货号]:[单位]],2,FALSE)),"")</f>
        <v/>
      </c>
      <c r="F165" s="26" t="str">
        <f>IFERROR(IF(VLOOKUP(盘点数[[#This Row],[货号]],账面数[[#All],[货号]:[单位]],3,FALSE)=0,"",VLOOKUP(盘点数[[#This Row],[货号]],账面数[[#All],[货号]:[单位]],3,FALSE)),"")</f>
        <v/>
      </c>
      <c r="G165" s="32"/>
      <c r="H165" s="33"/>
    </row>
    <row r="166" customHeight="1" spans="3:8">
      <c r="C166" s="31"/>
      <c r="D166" s="32"/>
      <c r="E166" s="26" t="str">
        <f>IFERROR(IF(VLOOKUP(盘点数[[#This Row],[货号]],账面数[[#All],[货号]:[单位]],2,FALSE)=0,"",VLOOKUP(盘点数[[#This Row],[货号]],账面数[[#All],[货号]:[单位]],2,FALSE)),"")</f>
        <v/>
      </c>
      <c r="F166" s="26" t="str">
        <f>IFERROR(IF(VLOOKUP(盘点数[[#This Row],[货号]],账面数[[#All],[货号]:[单位]],3,FALSE)=0,"",VLOOKUP(盘点数[[#This Row],[货号]],账面数[[#All],[货号]:[单位]],3,FALSE)),"")</f>
        <v/>
      </c>
      <c r="G166" s="32"/>
      <c r="H166" s="33"/>
    </row>
    <row r="167" customHeight="1" spans="3:8">
      <c r="C167" s="31"/>
      <c r="D167" s="32"/>
      <c r="E167" s="26" t="str">
        <f>IFERROR(IF(VLOOKUP(盘点数[[#This Row],[货号]],账面数[[#All],[货号]:[单位]],2,FALSE)=0,"",VLOOKUP(盘点数[[#This Row],[货号]],账面数[[#All],[货号]:[单位]],2,FALSE)),"")</f>
        <v/>
      </c>
      <c r="F167" s="26" t="str">
        <f>IFERROR(IF(VLOOKUP(盘点数[[#This Row],[货号]],账面数[[#All],[货号]:[单位]],3,FALSE)=0,"",VLOOKUP(盘点数[[#This Row],[货号]],账面数[[#All],[货号]:[单位]],3,FALSE)),"")</f>
        <v/>
      </c>
      <c r="G167" s="32"/>
      <c r="H167" s="33"/>
    </row>
    <row r="168" customHeight="1" spans="3:8">
      <c r="C168" s="31"/>
      <c r="D168" s="32"/>
      <c r="E168" s="26" t="str">
        <f>IFERROR(IF(VLOOKUP(盘点数[[#This Row],[货号]],账面数[[#All],[货号]:[单位]],2,FALSE)=0,"",VLOOKUP(盘点数[[#This Row],[货号]],账面数[[#All],[货号]:[单位]],2,FALSE)),"")</f>
        <v/>
      </c>
      <c r="F168" s="26" t="str">
        <f>IFERROR(IF(VLOOKUP(盘点数[[#This Row],[货号]],账面数[[#All],[货号]:[单位]],3,FALSE)=0,"",VLOOKUP(盘点数[[#This Row],[货号]],账面数[[#All],[货号]:[单位]],3,FALSE)),"")</f>
        <v/>
      </c>
      <c r="G168" s="32"/>
      <c r="H168" s="33"/>
    </row>
    <row r="169" customHeight="1" spans="3:8">
      <c r="C169" s="31"/>
      <c r="D169" s="32"/>
      <c r="E169" s="26" t="str">
        <f>IFERROR(IF(VLOOKUP(盘点数[[#This Row],[货号]],账面数[[#All],[货号]:[单位]],2,FALSE)=0,"",VLOOKUP(盘点数[[#This Row],[货号]],账面数[[#All],[货号]:[单位]],2,FALSE)),"")</f>
        <v/>
      </c>
      <c r="F169" s="26" t="str">
        <f>IFERROR(IF(VLOOKUP(盘点数[[#This Row],[货号]],账面数[[#All],[货号]:[单位]],3,FALSE)=0,"",VLOOKUP(盘点数[[#This Row],[货号]],账面数[[#All],[货号]:[单位]],3,FALSE)),"")</f>
        <v/>
      </c>
      <c r="G169" s="32"/>
      <c r="H169" s="33"/>
    </row>
    <row r="170" customHeight="1" spans="3:8">
      <c r="C170" s="31"/>
      <c r="D170" s="32"/>
      <c r="E170" s="26" t="str">
        <f>IFERROR(IF(VLOOKUP(盘点数[[#This Row],[货号]],账面数[[#All],[货号]:[单位]],2,FALSE)=0,"",VLOOKUP(盘点数[[#This Row],[货号]],账面数[[#All],[货号]:[单位]],2,FALSE)),"")</f>
        <v/>
      </c>
      <c r="F170" s="26" t="str">
        <f>IFERROR(IF(VLOOKUP(盘点数[[#This Row],[货号]],账面数[[#All],[货号]:[单位]],3,FALSE)=0,"",VLOOKUP(盘点数[[#This Row],[货号]],账面数[[#All],[货号]:[单位]],3,FALSE)),"")</f>
        <v/>
      </c>
      <c r="G170" s="32"/>
      <c r="H170" s="33"/>
    </row>
    <row r="171" customHeight="1" spans="3:8">
      <c r="C171" s="31"/>
      <c r="D171" s="32"/>
      <c r="E171" s="26" t="str">
        <f>IFERROR(IF(VLOOKUP(盘点数[[#This Row],[货号]],账面数[[#All],[货号]:[单位]],2,FALSE)=0,"",VLOOKUP(盘点数[[#This Row],[货号]],账面数[[#All],[货号]:[单位]],2,FALSE)),"")</f>
        <v/>
      </c>
      <c r="F171" s="26" t="str">
        <f>IFERROR(IF(VLOOKUP(盘点数[[#This Row],[货号]],账面数[[#All],[货号]:[单位]],3,FALSE)=0,"",VLOOKUP(盘点数[[#This Row],[货号]],账面数[[#All],[货号]:[单位]],3,FALSE)),"")</f>
        <v/>
      </c>
      <c r="G171" s="32"/>
      <c r="H171" s="33"/>
    </row>
    <row r="172" customHeight="1" spans="3:8">
      <c r="C172" s="31"/>
      <c r="D172" s="32"/>
      <c r="E172" s="26" t="str">
        <f>IFERROR(IF(VLOOKUP(盘点数[[#This Row],[货号]],账面数[[#All],[货号]:[单位]],2,FALSE)=0,"",VLOOKUP(盘点数[[#This Row],[货号]],账面数[[#All],[货号]:[单位]],2,FALSE)),"")</f>
        <v/>
      </c>
      <c r="F172" s="26" t="str">
        <f>IFERROR(IF(VLOOKUP(盘点数[[#This Row],[货号]],账面数[[#All],[货号]:[单位]],3,FALSE)=0,"",VLOOKUP(盘点数[[#This Row],[货号]],账面数[[#All],[货号]:[单位]],3,FALSE)),"")</f>
        <v/>
      </c>
      <c r="G172" s="32"/>
      <c r="H172" s="33"/>
    </row>
    <row r="173" customHeight="1" spans="3:8">
      <c r="C173" s="31"/>
      <c r="D173" s="32"/>
      <c r="E173" s="26" t="str">
        <f>IFERROR(IF(VLOOKUP(盘点数[[#This Row],[货号]],账面数[[#All],[货号]:[单位]],2,FALSE)=0,"",VLOOKUP(盘点数[[#This Row],[货号]],账面数[[#All],[货号]:[单位]],2,FALSE)),"")</f>
        <v/>
      </c>
      <c r="F173" s="26" t="str">
        <f>IFERROR(IF(VLOOKUP(盘点数[[#This Row],[货号]],账面数[[#All],[货号]:[单位]],3,FALSE)=0,"",VLOOKUP(盘点数[[#This Row],[货号]],账面数[[#All],[货号]:[单位]],3,FALSE)),"")</f>
        <v/>
      </c>
      <c r="G173" s="32"/>
      <c r="H173" s="33"/>
    </row>
    <row r="174" customHeight="1" spans="3:8">
      <c r="C174" s="31"/>
      <c r="D174" s="32"/>
      <c r="E174" s="26" t="str">
        <f>IFERROR(IF(VLOOKUP(盘点数[[#This Row],[货号]],账面数[[#All],[货号]:[单位]],2,FALSE)=0,"",VLOOKUP(盘点数[[#This Row],[货号]],账面数[[#All],[货号]:[单位]],2,FALSE)),"")</f>
        <v/>
      </c>
      <c r="F174" s="26" t="str">
        <f>IFERROR(IF(VLOOKUP(盘点数[[#This Row],[货号]],账面数[[#All],[货号]:[单位]],3,FALSE)=0,"",VLOOKUP(盘点数[[#This Row],[货号]],账面数[[#All],[货号]:[单位]],3,FALSE)),"")</f>
        <v/>
      </c>
      <c r="G174" s="32"/>
      <c r="H174" s="33"/>
    </row>
    <row r="175" customHeight="1" spans="3:8">
      <c r="C175" s="31"/>
      <c r="D175" s="32"/>
      <c r="E175" s="26" t="str">
        <f>IFERROR(IF(VLOOKUP(盘点数[[#This Row],[货号]],账面数[[#All],[货号]:[单位]],2,FALSE)=0,"",VLOOKUP(盘点数[[#This Row],[货号]],账面数[[#All],[货号]:[单位]],2,FALSE)),"")</f>
        <v/>
      </c>
      <c r="F175" s="26" t="str">
        <f>IFERROR(IF(VLOOKUP(盘点数[[#This Row],[货号]],账面数[[#All],[货号]:[单位]],3,FALSE)=0,"",VLOOKUP(盘点数[[#This Row],[货号]],账面数[[#All],[货号]:[单位]],3,FALSE)),"")</f>
        <v/>
      </c>
      <c r="G175" s="32"/>
      <c r="H175" s="33"/>
    </row>
    <row r="176" customHeight="1" spans="3:8">
      <c r="C176" s="31"/>
      <c r="D176" s="32"/>
      <c r="E176" s="26" t="str">
        <f>IFERROR(IF(VLOOKUP(盘点数[[#This Row],[货号]],账面数[[#All],[货号]:[单位]],2,FALSE)=0,"",VLOOKUP(盘点数[[#This Row],[货号]],账面数[[#All],[货号]:[单位]],2,FALSE)),"")</f>
        <v/>
      </c>
      <c r="F176" s="26" t="str">
        <f>IFERROR(IF(VLOOKUP(盘点数[[#This Row],[货号]],账面数[[#All],[货号]:[单位]],3,FALSE)=0,"",VLOOKUP(盘点数[[#This Row],[货号]],账面数[[#All],[货号]:[单位]],3,FALSE)),"")</f>
        <v/>
      </c>
      <c r="G176" s="32"/>
      <c r="H176" s="33"/>
    </row>
    <row r="177" customHeight="1" spans="3:8">
      <c r="C177" s="31"/>
      <c r="D177" s="32"/>
      <c r="E177" s="26" t="str">
        <f>IFERROR(IF(VLOOKUP(盘点数[[#This Row],[货号]],账面数[[#All],[货号]:[单位]],2,FALSE)=0,"",VLOOKUP(盘点数[[#This Row],[货号]],账面数[[#All],[货号]:[单位]],2,FALSE)),"")</f>
        <v/>
      </c>
      <c r="F177" s="26" t="str">
        <f>IFERROR(IF(VLOOKUP(盘点数[[#This Row],[货号]],账面数[[#All],[货号]:[单位]],3,FALSE)=0,"",VLOOKUP(盘点数[[#This Row],[货号]],账面数[[#All],[货号]:[单位]],3,FALSE)),"")</f>
        <v/>
      </c>
      <c r="G177" s="32"/>
      <c r="H177" s="33"/>
    </row>
    <row r="178" customHeight="1" spans="3:8">
      <c r="C178" s="31"/>
      <c r="D178" s="32"/>
      <c r="E178" s="26" t="str">
        <f>IFERROR(IF(VLOOKUP(盘点数[[#This Row],[货号]],账面数[[#All],[货号]:[单位]],2,FALSE)=0,"",VLOOKUP(盘点数[[#This Row],[货号]],账面数[[#All],[货号]:[单位]],2,FALSE)),"")</f>
        <v/>
      </c>
      <c r="F178" s="26" t="str">
        <f>IFERROR(IF(VLOOKUP(盘点数[[#This Row],[货号]],账面数[[#All],[货号]:[单位]],3,FALSE)=0,"",VLOOKUP(盘点数[[#This Row],[货号]],账面数[[#All],[货号]:[单位]],3,FALSE)),"")</f>
        <v/>
      </c>
      <c r="G178" s="32"/>
      <c r="H178" s="33"/>
    </row>
    <row r="179" customHeight="1" spans="3:8">
      <c r="C179" s="31"/>
      <c r="D179" s="32"/>
      <c r="E179" s="26" t="str">
        <f>IFERROR(IF(VLOOKUP(盘点数[[#This Row],[货号]],账面数[[#All],[货号]:[单位]],2,FALSE)=0,"",VLOOKUP(盘点数[[#This Row],[货号]],账面数[[#All],[货号]:[单位]],2,FALSE)),"")</f>
        <v/>
      </c>
      <c r="F179" s="26" t="str">
        <f>IFERROR(IF(VLOOKUP(盘点数[[#This Row],[货号]],账面数[[#All],[货号]:[单位]],3,FALSE)=0,"",VLOOKUP(盘点数[[#This Row],[货号]],账面数[[#All],[货号]:[单位]],3,FALSE)),"")</f>
        <v/>
      </c>
      <c r="G179" s="32"/>
      <c r="H179" s="33"/>
    </row>
    <row r="180" customHeight="1" spans="3:8">
      <c r="C180" s="31"/>
      <c r="D180" s="32"/>
      <c r="E180" s="26" t="str">
        <f>IFERROR(IF(VLOOKUP(盘点数[[#This Row],[货号]],账面数[[#All],[货号]:[单位]],2,FALSE)=0,"",VLOOKUP(盘点数[[#This Row],[货号]],账面数[[#All],[货号]:[单位]],2,FALSE)),"")</f>
        <v/>
      </c>
      <c r="F180" s="26" t="str">
        <f>IFERROR(IF(VLOOKUP(盘点数[[#This Row],[货号]],账面数[[#All],[货号]:[单位]],3,FALSE)=0,"",VLOOKUP(盘点数[[#This Row],[货号]],账面数[[#All],[货号]:[单位]],3,FALSE)),"")</f>
        <v/>
      </c>
      <c r="G180" s="32"/>
      <c r="H180" s="33"/>
    </row>
    <row r="181" customHeight="1" spans="3:8">
      <c r="C181" s="31"/>
      <c r="D181" s="32"/>
      <c r="E181" s="26" t="str">
        <f>IFERROR(IF(VLOOKUP(盘点数[[#This Row],[货号]],账面数[[#All],[货号]:[单位]],2,FALSE)=0,"",VLOOKUP(盘点数[[#This Row],[货号]],账面数[[#All],[货号]:[单位]],2,FALSE)),"")</f>
        <v/>
      </c>
      <c r="F181" s="26" t="str">
        <f>IFERROR(IF(VLOOKUP(盘点数[[#This Row],[货号]],账面数[[#All],[货号]:[单位]],3,FALSE)=0,"",VLOOKUP(盘点数[[#This Row],[货号]],账面数[[#All],[货号]:[单位]],3,FALSE)),"")</f>
        <v/>
      </c>
      <c r="G181" s="32"/>
      <c r="H181" s="33"/>
    </row>
    <row r="182" customHeight="1" spans="3:8">
      <c r="C182" s="31"/>
      <c r="D182" s="32"/>
      <c r="E182" s="26" t="str">
        <f>IFERROR(IF(VLOOKUP(盘点数[[#This Row],[货号]],账面数[[#All],[货号]:[单位]],2,FALSE)=0,"",VLOOKUP(盘点数[[#This Row],[货号]],账面数[[#All],[货号]:[单位]],2,FALSE)),"")</f>
        <v/>
      </c>
      <c r="F182" s="26" t="str">
        <f>IFERROR(IF(VLOOKUP(盘点数[[#This Row],[货号]],账面数[[#All],[货号]:[单位]],3,FALSE)=0,"",VLOOKUP(盘点数[[#This Row],[货号]],账面数[[#All],[货号]:[单位]],3,FALSE)),"")</f>
        <v/>
      </c>
      <c r="G182" s="32"/>
      <c r="H182" s="33"/>
    </row>
    <row r="183" customHeight="1" spans="3:8">
      <c r="C183" s="31"/>
      <c r="D183" s="32"/>
      <c r="E183" s="26" t="str">
        <f>IFERROR(IF(VLOOKUP(盘点数[[#This Row],[货号]],账面数[[#All],[货号]:[单位]],2,FALSE)=0,"",VLOOKUP(盘点数[[#This Row],[货号]],账面数[[#All],[货号]:[单位]],2,FALSE)),"")</f>
        <v/>
      </c>
      <c r="F183" s="26" t="str">
        <f>IFERROR(IF(VLOOKUP(盘点数[[#This Row],[货号]],账面数[[#All],[货号]:[单位]],3,FALSE)=0,"",VLOOKUP(盘点数[[#This Row],[货号]],账面数[[#All],[货号]:[单位]],3,FALSE)),"")</f>
        <v/>
      </c>
      <c r="G183" s="32"/>
      <c r="H183" s="33"/>
    </row>
    <row r="184" customHeight="1" spans="3:8">
      <c r="C184" s="31"/>
      <c r="D184" s="32"/>
      <c r="E184" s="26" t="str">
        <f>IFERROR(IF(VLOOKUP(盘点数[[#This Row],[货号]],账面数[[#All],[货号]:[单位]],2,FALSE)=0,"",VLOOKUP(盘点数[[#This Row],[货号]],账面数[[#All],[货号]:[单位]],2,FALSE)),"")</f>
        <v/>
      </c>
      <c r="F184" s="26" t="str">
        <f>IFERROR(IF(VLOOKUP(盘点数[[#This Row],[货号]],账面数[[#All],[货号]:[单位]],3,FALSE)=0,"",VLOOKUP(盘点数[[#This Row],[货号]],账面数[[#All],[货号]:[单位]],3,FALSE)),"")</f>
        <v/>
      </c>
      <c r="G184" s="32"/>
      <c r="H184" s="33"/>
    </row>
    <row r="185" customHeight="1" spans="3:8">
      <c r="C185" s="31"/>
      <c r="D185" s="32"/>
      <c r="E185" s="26" t="str">
        <f>IFERROR(IF(VLOOKUP(盘点数[[#This Row],[货号]],账面数[[#All],[货号]:[单位]],2,FALSE)=0,"",VLOOKUP(盘点数[[#This Row],[货号]],账面数[[#All],[货号]:[单位]],2,FALSE)),"")</f>
        <v/>
      </c>
      <c r="F185" s="26" t="str">
        <f>IFERROR(IF(VLOOKUP(盘点数[[#This Row],[货号]],账面数[[#All],[货号]:[单位]],3,FALSE)=0,"",VLOOKUP(盘点数[[#This Row],[货号]],账面数[[#All],[货号]:[单位]],3,FALSE)),"")</f>
        <v/>
      </c>
      <c r="G185" s="32"/>
      <c r="H185" s="33"/>
    </row>
    <row r="186" customHeight="1" spans="3:8">
      <c r="C186" s="31"/>
      <c r="D186" s="32"/>
      <c r="E186" s="26" t="str">
        <f>IFERROR(IF(VLOOKUP(盘点数[[#This Row],[货号]],账面数[[#All],[货号]:[单位]],2,FALSE)=0,"",VLOOKUP(盘点数[[#This Row],[货号]],账面数[[#All],[货号]:[单位]],2,FALSE)),"")</f>
        <v/>
      </c>
      <c r="F186" s="26" t="str">
        <f>IFERROR(IF(VLOOKUP(盘点数[[#This Row],[货号]],账面数[[#All],[货号]:[单位]],3,FALSE)=0,"",VLOOKUP(盘点数[[#This Row],[货号]],账面数[[#All],[货号]:[单位]],3,FALSE)),"")</f>
        <v/>
      </c>
      <c r="G186" s="32"/>
      <c r="H186" s="33"/>
    </row>
    <row r="187" customHeight="1" spans="3:8">
      <c r="C187" s="31"/>
      <c r="D187" s="32"/>
      <c r="E187" s="26" t="str">
        <f>IFERROR(IF(VLOOKUP(盘点数[[#This Row],[货号]],账面数[[#All],[货号]:[单位]],2,FALSE)=0,"",VLOOKUP(盘点数[[#This Row],[货号]],账面数[[#All],[货号]:[单位]],2,FALSE)),"")</f>
        <v/>
      </c>
      <c r="F187" s="26" t="str">
        <f>IFERROR(IF(VLOOKUP(盘点数[[#This Row],[货号]],账面数[[#All],[货号]:[单位]],3,FALSE)=0,"",VLOOKUP(盘点数[[#This Row],[货号]],账面数[[#All],[货号]:[单位]],3,FALSE)),"")</f>
        <v/>
      </c>
      <c r="G187" s="32"/>
      <c r="H187" s="33"/>
    </row>
    <row r="188" customHeight="1" spans="3:8">
      <c r="C188" s="31"/>
      <c r="D188" s="32"/>
      <c r="E188" s="26" t="str">
        <f>IFERROR(IF(VLOOKUP(盘点数[[#This Row],[货号]],账面数[[#All],[货号]:[单位]],2,FALSE)=0,"",VLOOKUP(盘点数[[#This Row],[货号]],账面数[[#All],[货号]:[单位]],2,FALSE)),"")</f>
        <v/>
      </c>
      <c r="F188" s="26" t="str">
        <f>IFERROR(IF(VLOOKUP(盘点数[[#This Row],[货号]],账面数[[#All],[货号]:[单位]],3,FALSE)=0,"",VLOOKUP(盘点数[[#This Row],[货号]],账面数[[#All],[货号]:[单位]],3,FALSE)),"")</f>
        <v/>
      </c>
      <c r="G188" s="32"/>
      <c r="H188" s="33"/>
    </row>
    <row r="189" customHeight="1" spans="3:8">
      <c r="C189" s="31"/>
      <c r="D189" s="32"/>
      <c r="E189" s="26" t="str">
        <f>IFERROR(IF(VLOOKUP(盘点数[[#This Row],[货号]],账面数[[#All],[货号]:[单位]],2,FALSE)=0,"",VLOOKUP(盘点数[[#This Row],[货号]],账面数[[#All],[货号]:[单位]],2,FALSE)),"")</f>
        <v/>
      </c>
      <c r="F189" s="26" t="str">
        <f>IFERROR(IF(VLOOKUP(盘点数[[#This Row],[货号]],账面数[[#All],[货号]:[单位]],3,FALSE)=0,"",VLOOKUP(盘点数[[#This Row],[货号]],账面数[[#All],[货号]:[单位]],3,FALSE)),"")</f>
        <v/>
      </c>
      <c r="G189" s="32"/>
      <c r="H189" s="33"/>
    </row>
    <row r="190" customHeight="1" spans="3:8">
      <c r="C190" s="31"/>
      <c r="D190" s="32"/>
      <c r="E190" s="26" t="str">
        <f>IFERROR(IF(VLOOKUP(盘点数[[#This Row],[货号]],账面数[[#All],[货号]:[单位]],2,FALSE)=0,"",VLOOKUP(盘点数[[#This Row],[货号]],账面数[[#All],[货号]:[单位]],2,FALSE)),"")</f>
        <v/>
      </c>
      <c r="F190" s="26" t="str">
        <f>IFERROR(IF(VLOOKUP(盘点数[[#This Row],[货号]],账面数[[#All],[货号]:[单位]],3,FALSE)=0,"",VLOOKUP(盘点数[[#This Row],[货号]],账面数[[#All],[货号]:[单位]],3,FALSE)),"")</f>
        <v/>
      </c>
      <c r="G190" s="32"/>
      <c r="H190" s="33"/>
    </row>
    <row r="191" customHeight="1" spans="3:8">
      <c r="C191" s="31"/>
      <c r="D191" s="32"/>
      <c r="E191" s="26" t="str">
        <f>IFERROR(IF(VLOOKUP(盘点数[[#This Row],[货号]],账面数[[#All],[货号]:[单位]],2,FALSE)=0,"",VLOOKUP(盘点数[[#This Row],[货号]],账面数[[#All],[货号]:[单位]],2,FALSE)),"")</f>
        <v/>
      </c>
      <c r="F191" s="26" t="str">
        <f>IFERROR(IF(VLOOKUP(盘点数[[#This Row],[货号]],账面数[[#All],[货号]:[单位]],3,FALSE)=0,"",VLOOKUP(盘点数[[#This Row],[货号]],账面数[[#All],[货号]:[单位]],3,FALSE)),"")</f>
        <v/>
      </c>
      <c r="G191" s="32"/>
      <c r="H191" s="33"/>
    </row>
    <row r="192" customHeight="1" spans="3:8">
      <c r="C192" s="31"/>
      <c r="D192" s="32"/>
      <c r="E192" s="26" t="str">
        <f>IFERROR(IF(VLOOKUP(盘点数[[#This Row],[货号]],账面数[[#All],[货号]:[单位]],2,FALSE)=0,"",VLOOKUP(盘点数[[#This Row],[货号]],账面数[[#All],[货号]:[单位]],2,FALSE)),"")</f>
        <v/>
      </c>
      <c r="F192" s="26" t="str">
        <f>IFERROR(IF(VLOOKUP(盘点数[[#This Row],[货号]],账面数[[#All],[货号]:[单位]],3,FALSE)=0,"",VLOOKUP(盘点数[[#This Row],[货号]],账面数[[#All],[货号]:[单位]],3,FALSE)),"")</f>
        <v/>
      </c>
      <c r="G192" s="32"/>
      <c r="H192" s="33"/>
    </row>
    <row r="193" customHeight="1" spans="3:8">
      <c r="C193" s="31"/>
      <c r="D193" s="32"/>
      <c r="E193" s="26" t="str">
        <f>IFERROR(IF(VLOOKUP(盘点数[[#This Row],[货号]],账面数[[#All],[货号]:[单位]],2,FALSE)=0,"",VLOOKUP(盘点数[[#This Row],[货号]],账面数[[#All],[货号]:[单位]],2,FALSE)),"")</f>
        <v/>
      </c>
      <c r="F193" s="26" t="str">
        <f>IFERROR(IF(VLOOKUP(盘点数[[#This Row],[货号]],账面数[[#All],[货号]:[单位]],3,FALSE)=0,"",VLOOKUP(盘点数[[#This Row],[货号]],账面数[[#All],[货号]:[单位]],3,FALSE)),"")</f>
        <v/>
      </c>
      <c r="G193" s="32"/>
      <c r="H193" s="33"/>
    </row>
    <row r="194" customHeight="1" spans="3:8">
      <c r="C194" s="31"/>
      <c r="D194" s="32"/>
      <c r="E194" s="26" t="str">
        <f>IFERROR(IF(VLOOKUP(盘点数[[#This Row],[货号]],账面数[[#All],[货号]:[单位]],2,FALSE)=0,"",VLOOKUP(盘点数[[#This Row],[货号]],账面数[[#All],[货号]:[单位]],2,FALSE)),"")</f>
        <v/>
      </c>
      <c r="F194" s="26" t="str">
        <f>IFERROR(IF(VLOOKUP(盘点数[[#This Row],[货号]],账面数[[#All],[货号]:[单位]],3,FALSE)=0,"",VLOOKUP(盘点数[[#This Row],[货号]],账面数[[#All],[货号]:[单位]],3,FALSE)),"")</f>
        <v/>
      </c>
      <c r="G194" s="32"/>
      <c r="H194" s="33"/>
    </row>
    <row r="195" customHeight="1" spans="3:8">
      <c r="C195" s="31"/>
      <c r="D195" s="32"/>
      <c r="E195" s="26" t="str">
        <f>IFERROR(IF(VLOOKUP(盘点数[[#This Row],[货号]],账面数[[#All],[货号]:[单位]],2,FALSE)=0,"",VLOOKUP(盘点数[[#This Row],[货号]],账面数[[#All],[货号]:[单位]],2,FALSE)),"")</f>
        <v/>
      </c>
      <c r="F195" s="26" t="str">
        <f>IFERROR(IF(VLOOKUP(盘点数[[#This Row],[货号]],账面数[[#All],[货号]:[单位]],3,FALSE)=0,"",VLOOKUP(盘点数[[#This Row],[货号]],账面数[[#All],[货号]:[单位]],3,FALSE)),"")</f>
        <v/>
      </c>
      <c r="G195" s="32"/>
      <c r="H195" s="33"/>
    </row>
    <row r="196" customHeight="1" spans="3:8">
      <c r="C196" s="31"/>
      <c r="D196" s="32"/>
      <c r="E196" s="26" t="str">
        <f>IFERROR(IF(VLOOKUP(盘点数[[#This Row],[货号]],账面数[[#All],[货号]:[单位]],2,FALSE)=0,"",VLOOKUP(盘点数[[#This Row],[货号]],账面数[[#All],[货号]:[单位]],2,FALSE)),"")</f>
        <v/>
      </c>
      <c r="F196" s="26" t="str">
        <f>IFERROR(IF(VLOOKUP(盘点数[[#This Row],[货号]],账面数[[#All],[货号]:[单位]],3,FALSE)=0,"",VLOOKUP(盘点数[[#This Row],[货号]],账面数[[#All],[货号]:[单位]],3,FALSE)),"")</f>
        <v/>
      </c>
      <c r="G196" s="32"/>
      <c r="H196" s="33"/>
    </row>
    <row r="197" customHeight="1" spans="3:8">
      <c r="C197" s="31"/>
      <c r="D197" s="32"/>
      <c r="E197" s="26" t="str">
        <f>IFERROR(IF(VLOOKUP(盘点数[[#This Row],[货号]],账面数[[#All],[货号]:[单位]],2,FALSE)=0,"",VLOOKUP(盘点数[[#This Row],[货号]],账面数[[#All],[货号]:[单位]],2,FALSE)),"")</f>
        <v/>
      </c>
      <c r="F197" s="26" t="str">
        <f>IFERROR(IF(VLOOKUP(盘点数[[#This Row],[货号]],账面数[[#All],[货号]:[单位]],3,FALSE)=0,"",VLOOKUP(盘点数[[#This Row],[货号]],账面数[[#All],[货号]:[单位]],3,FALSE)),"")</f>
        <v/>
      </c>
      <c r="G197" s="32"/>
      <c r="H197" s="33"/>
    </row>
    <row r="198" customHeight="1" spans="3:8">
      <c r="C198" s="31"/>
      <c r="D198" s="32"/>
      <c r="E198" s="26" t="str">
        <f>IFERROR(IF(VLOOKUP(盘点数[[#This Row],[货号]],账面数[[#All],[货号]:[单位]],2,FALSE)=0,"",VLOOKUP(盘点数[[#This Row],[货号]],账面数[[#All],[货号]:[单位]],2,FALSE)),"")</f>
        <v/>
      </c>
      <c r="F198" s="26" t="str">
        <f>IFERROR(IF(VLOOKUP(盘点数[[#This Row],[货号]],账面数[[#All],[货号]:[单位]],3,FALSE)=0,"",VLOOKUP(盘点数[[#This Row],[货号]],账面数[[#All],[货号]:[单位]],3,FALSE)),"")</f>
        <v/>
      </c>
      <c r="G198" s="32"/>
      <c r="H198" s="33"/>
    </row>
    <row r="199" customHeight="1" spans="3:8">
      <c r="C199" s="31"/>
      <c r="D199" s="32"/>
      <c r="E199" s="26" t="str">
        <f>IFERROR(IF(VLOOKUP(盘点数[[#This Row],[货号]],账面数[[#All],[货号]:[单位]],2,FALSE)=0,"",VLOOKUP(盘点数[[#This Row],[货号]],账面数[[#All],[货号]:[单位]],2,FALSE)),"")</f>
        <v/>
      </c>
      <c r="F199" s="26" t="str">
        <f>IFERROR(IF(VLOOKUP(盘点数[[#This Row],[货号]],账面数[[#All],[货号]:[单位]],3,FALSE)=0,"",VLOOKUP(盘点数[[#This Row],[货号]],账面数[[#All],[货号]:[单位]],3,FALSE)),"")</f>
        <v/>
      </c>
      <c r="G199" s="32"/>
      <c r="H199" s="33"/>
    </row>
    <row r="200" customHeight="1" spans="3:8">
      <c r="C200" s="31"/>
      <c r="D200" s="32"/>
      <c r="E200" s="26" t="str">
        <f>IFERROR(IF(VLOOKUP(盘点数[[#This Row],[货号]],账面数[[#All],[货号]:[单位]],2,FALSE)=0,"",VLOOKUP(盘点数[[#This Row],[货号]],账面数[[#All],[货号]:[单位]],2,FALSE)),"")</f>
        <v/>
      </c>
      <c r="F200" s="26" t="str">
        <f>IFERROR(IF(VLOOKUP(盘点数[[#This Row],[货号]],账面数[[#All],[货号]:[单位]],3,FALSE)=0,"",VLOOKUP(盘点数[[#This Row],[货号]],账面数[[#All],[货号]:[单位]],3,FALSE)),"")</f>
        <v/>
      </c>
      <c r="G200" s="32"/>
      <c r="H200" s="33"/>
    </row>
    <row r="201" customHeight="1" spans="3:8">
      <c r="C201" s="31"/>
      <c r="D201" s="32"/>
      <c r="E201" s="26" t="str">
        <f>IFERROR(IF(VLOOKUP(盘点数[[#This Row],[货号]],账面数[[#All],[货号]:[单位]],2,FALSE)=0,"",VLOOKUP(盘点数[[#This Row],[货号]],账面数[[#All],[货号]:[单位]],2,FALSE)),"")</f>
        <v/>
      </c>
      <c r="F201" s="26" t="str">
        <f>IFERROR(IF(VLOOKUP(盘点数[[#This Row],[货号]],账面数[[#All],[货号]:[单位]],3,FALSE)=0,"",VLOOKUP(盘点数[[#This Row],[货号]],账面数[[#All],[货号]:[单位]],3,FALSE)),"")</f>
        <v/>
      </c>
      <c r="G201" s="32"/>
      <c r="H201" s="33"/>
    </row>
    <row r="202" customHeight="1" spans="3:8">
      <c r="C202" s="31"/>
      <c r="D202" s="32"/>
      <c r="E202" s="26" t="str">
        <f>IFERROR(IF(VLOOKUP(盘点数[[#This Row],[货号]],账面数[[#All],[货号]:[单位]],2,FALSE)=0,"",VLOOKUP(盘点数[[#This Row],[货号]],账面数[[#All],[货号]:[单位]],2,FALSE)),"")</f>
        <v/>
      </c>
      <c r="F202" s="26" t="str">
        <f>IFERROR(IF(VLOOKUP(盘点数[[#This Row],[货号]],账面数[[#All],[货号]:[单位]],3,FALSE)=0,"",VLOOKUP(盘点数[[#This Row],[货号]],账面数[[#All],[货号]:[单位]],3,FALSE)),"")</f>
        <v/>
      </c>
      <c r="G202" s="32"/>
      <c r="H202" s="33"/>
    </row>
    <row r="203" customHeight="1" spans="3:8">
      <c r="C203" s="31"/>
      <c r="D203" s="32"/>
      <c r="E203" s="26" t="str">
        <f>IFERROR(IF(VLOOKUP(盘点数[[#This Row],[货号]],账面数[[#All],[货号]:[单位]],2,FALSE)=0,"",VLOOKUP(盘点数[[#This Row],[货号]],账面数[[#All],[货号]:[单位]],2,FALSE)),"")</f>
        <v/>
      </c>
      <c r="F203" s="26" t="str">
        <f>IFERROR(IF(VLOOKUP(盘点数[[#This Row],[货号]],账面数[[#All],[货号]:[单位]],3,FALSE)=0,"",VLOOKUP(盘点数[[#This Row],[货号]],账面数[[#All],[货号]:[单位]],3,FALSE)),"")</f>
        <v/>
      </c>
      <c r="G203" s="32"/>
      <c r="H203" s="33"/>
    </row>
    <row r="204" customHeight="1" spans="3:8">
      <c r="C204" s="31"/>
      <c r="D204" s="32"/>
      <c r="E204" s="26" t="str">
        <f>IFERROR(IF(VLOOKUP(盘点数[[#This Row],[货号]],账面数[[#All],[货号]:[单位]],2,FALSE)=0,"",VLOOKUP(盘点数[[#This Row],[货号]],账面数[[#All],[货号]:[单位]],2,FALSE)),"")</f>
        <v/>
      </c>
      <c r="F204" s="26" t="str">
        <f>IFERROR(IF(VLOOKUP(盘点数[[#This Row],[货号]],账面数[[#All],[货号]:[单位]],3,FALSE)=0,"",VLOOKUP(盘点数[[#This Row],[货号]],账面数[[#All],[货号]:[单位]],3,FALSE)),"")</f>
        <v/>
      </c>
      <c r="G204" s="32"/>
      <c r="H204" s="33"/>
    </row>
    <row r="205" customHeight="1" spans="3:8">
      <c r="C205" s="31"/>
      <c r="D205" s="32"/>
      <c r="E205" s="26" t="str">
        <f>IFERROR(IF(VLOOKUP(盘点数[[#This Row],[货号]],账面数[[#All],[货号]:[单位]],2,FALSE)=0,"",VLOOKUP(盘点数[[#This Row],[货号]],账面数[[#All],[货号]:[单位]],2,FALSE)),"")</f>
        <v/>
      </c>
      <c r="F205" s="26" t="str">
        <f>IFERROR(IF(VLOOKUP(盘点数[[#This Row],[货号]],账面数[[#All],[货号]:[单位]],3,FALSE)=0,"",VLOOKUP(盘点数[[#This Row],[货号]],账面数[[#All],[货号]:[单位]],3,FALSE)),"")</f>
        <v/>
      </c>
      <c r="G205" s="32"/>
      <c r="H205" s="33"/>
    </row>
    <row r="206" customHeight="1" spans="3:8">
      <c r="C206" s="31"/>
      <c r="D206" s="32"/>
      <c r="E206" s="26" t="str">
        <f>IFERROR(IF(VLOOKUP(盘点数[[#This Row],[货号]],账面数[[#All],[货号]:[单位]],2,FALSE)=0,"",VLOOKUP(盘点数[[#This Row],[货号]],账面数[[#All],[货号]:[单位]],2,FALSE)),"")</f>
        <v/>
      </c>
      <c r="F206" s="26" t="str">
        <f>IFERROR(IF(VLOOKUP(盘点数[[#This Row],[货号]],账面数[[#All],[货号]:[单位]],3,FALSE)=0,"",VLOOKUP(盘点数[[#This Row],[货号]],账面数[[#All],[货号]:[单位]],3,FALSE)),"")</f>
        <v/>
      </c>
      <c r="G206" s="32"/>
      <c r="H206" s="33"/>
    </row>
    <row r="207" customHeight="1" spans="3:8">
      <c r="C207" s="31"/>
      <c r="D207" s="32"/>
      <c r="E207" s="26" t="str">
        <f>IFERROR(IF(VLOOKUP(盘点数[[#This Row],[货号]],账面数[[#All],[货号]:[单位]],2,FALSE)=0,"",VLOOKUP(盘点数[[#This Row],[货号]],账面数[[#All],[货号]:[单位]],2,FALSE)),"")</f>
        <v/>
      </c>
      <c r="F207" s="26" t="str">
        <f>IFERROR(IF(VLOOKUP(盘点数[[#This Row],[货号]],账面数[[#All],[货号]:[单位]],3,FALSE)=0,"",VLOOKUP(盘点数[[#This Row],[货号]],账面数[[#All],[货号]:[单位]],3,FALSE)),"")</f>
        <v/>
      </c>
      <c r="G207" s="32"/>
      <c r="H207" s="33"/>
    </row>
    <row r="208" customHeight="1" spans="3:8">
      <c r="C208" s="31"/>
      <c r="D208" s="32"/>
      <c r="E208" s="26" t="str">
        <f>IFERROR(IF(VLOOKUP(盘点数[[#This Row],[货号]],账面数[[#All],[货号]:[单位]],2,FALSE)=0,"",VLOOKUP(盘点数[[#This Row],[货号]],账面数[[#All],[货号]:[单位]],2,FALSE)),"")</f>
        <v/>
      </c>
      <c r="F208" s="26" t="str">
        <f>IFERROR(IF(VLOOKUP(盘点数[[#This Row],[货号]],账面数[[#All],[货号]:[单位]],3,FALSE)=0,"",VLOOKUP(盘点数[[#This Row],[货号]],账面数[[#All],[货号]:[单位]],3,FALSE)),"")</f>
        <v/>
      </c>
      <c r="G208" s="32"/>
      <c r="H208" s="33"/>
    </row>
    <row r="209" customHeight="1" spans="3:8">
      <c r="C209" s="31"/>
      <c r="D209" s="32"/>
      <c r="E209" s="26" t="str">
        <f>IFERROR(IF(VLOOKUP(盘点数[[#This Row],[货号]],账面数[[#All],[货号]:[单位]],2,FALSE)=0,"",VLOOKUP(盘点数[[#This Row],[货号]],账面数[[#All],[货号]:[单位]],2,FALSE)),"")</f>
        <v/>
      </c>
      <c r="F209" s="26" t="str">
        <f>IFERROR(IF(VLOOKUP(盘点数[[#This Row],[货号]],账面数[[#All],[货号]:[单位]],3,FALSE)=0,"",VLOOKUP(盘点数[[#This Row],[货号]],账面数[[#All],[货号]:[单位]],3,FALSE)),"")</f>
        <v/>
      </c>
      <c r="G209" s="32"/>
      <c r="H209" s="33"/>
    </row>
    <row r="210" customHeight="1" spans="3:8">
      <c r="C210" s="31"/>
      <c r="D210" s="32"/>
      <c r="E210" s="26" t="str">
        <f>IFERROR(IF(VLOOKUP(盘点数[[#This Row],[货号]],账面数[[#All],[货号]:[单位]],2,FALSE)=0,"",VLOOKUP(盘点数[[#This Row],[货号]],账面数[[#All],[货号]:[单位]],2,FALSE)),"")</f>
        <v/>
      </c>
      <c r="F210" s="26" t="str">
        <f>IFERROR(IF(VLOOKUP(盘点数[[#This Row],[货号]],账面数[[#All],[货号]:[单位]],3,FALSE)=0,"",VLOOKUP(盘点数[[#This Row],[货号]],账面数[[#All],[货号]:[单位]],3,FALSE)),"")</f>
        <v/>
      </c>
      <c r="G210" s="32"/>
      <c r="H210" s="33"/>
    </row>
    <row r="211" customHeight="1" spans="3:8">
      <c r="C211" s="31"/>
      <c r="D211" s="32"/>
      <c r="E211" s="26" t="str">
        <f>IFERROR(IF(VLOOKUP(盘点数[[#This Row],[货号]],账面数[[#All],[货号]:[单位]],2,FALSE)=0,"",VLOOKUP(盘点数[[#This Row],[货号]],账面数[[#All],[货号]:[单位]],2,FALSE)),"")</f>
        <v/>
      </c>
      <c r="F211" s="26" t="str">
        <f>IFERROR(IF(VLOOKUP(盘点数[[#This Row],[货号]],账面数[[#All],[货号]:[单位]],3,FALSE)=0,"",VLOOKUP(盘点数[[#This Row],[货号]],账面数[[#All],[货号]:[单位]],3,FALSE)),"")</f>
        <v/>
      </c>
      <c r="G211" s="32"/>
      <c r="H211" s="33"/>
    </row>
    <row r="212" customHeight="1" spans="3:8">
      <c r="C212" s="31"/>
      <c r="D212" s="32"/>
      <c r="E212" s="26" t="str">
        <f>IFERROR(IF(VLOOKUP(盘点数[[#This Row],[货号]],账面数[[#All],[货号]:[单位]],2,FALSE)=0,"",VLOOKUP(盘点数[[#This Row],[货号]],账面数[[#All],[货号]:[单位]],2,FALSE)),"")</f>
        <v/>
      </c>
      <c r="F212" s="26" t="str">
        <f>IFERROR(IF(VLOOKUP(盘点数[[#This Row],[货号]],账面数[[#All],[货号]:[单位]],3,FALSE)=0,"",VLOOKUP(盘点数[[#This Row],[货号]],账面数[[#All],[货号]:[单位]],3,FALSE)),"")</f>
        <v/>
      </c>
      <c r="G212" s="32"/>
      <c r="H212" s="33"/>
    </row>
    <row r="213" customHeight="1" spans="3:8">
      <c r="C213" s="31"/>
      <c r="D213" s="32"/>
      <c r="E213" s="26" t="str">
        <f>IFERROR(IF(VLOOKUP(盘点数[[#This Row],[货号]],账面数[[#All],[货号]:[单位]],2,FALSE)=0,"",VLOOKUP(盘点数[[#This Row],[货号]],账面数[[#All],[货号]:[单位]],2,FALSE)),"")</f>
        <v/>
      </c>
      <c r="F213" s="26" t="str">
        <f>IFERROR(IF(VLOOKUP(盘点数[[#This Row],[货号]],账面数[[#All],[货号]:[单位]],3,FALSE)=0,"",VLOOKUP(盘点数[[#This Row],[货号]],账面数[[#All],[货号]:[单位]],3,FALSE)),"")</f>
        <v/>
      </c>
      <c r="G213" s="32"/>
      <c r="H213" s="33"/>
    </row>
    <row r="214" customHeight="1" spans="3:8">
      <c r="C214" s="31"/>
      <c r="D214" s="32"/>
      <c r="E214" s="26" t="str">
        <f>IFERROR(IF(VLOOKUP(盘点数[[#This Row],[货号]],账面数[[#All],[货号]:[单位]],2,FALSE)=0,"",VLOOKUP(盘点数[[#This Row],[货号]],账面数[[#All],[货号]:[单位]],2,FALSE)),"")</f>
        <v/>
      </c>
      <c r="F214" s="26" t="str">
        <f>IFERROR(IF(VLOOKUP(盘点数[[#This Row],[货号]],账面数[[#All],[货号]:[单位]],3,FALSE)=0,"",VLOOKUP(盘点数[[#This Row],[货号]],账面数[[#All],[货号]:[单位]],3,FALSE)),"")</f>
        <v/>
      </c>
      <c r="G214" s="32"/>
      <c r="H214" s="33"/>
    </row>
    <row r="215" customHeight="1" spans="3:8">
      <c r="C215" s="31"/>
      <c r="D215" s="32"/>
      <c r="E215" s="26" t="str">
        <f>IFERROR(IF(VLOOKUP(盘点数[[#This Row],[货号]],账面数[[#All],[货号]:[单位]],2,FALSE)=0,"",VLOOKUP(盘点数[[#This Row],[货号]],账面数[[#All],[货号]:[单位]],2,FALSE)),"")</f>
        <v/>
      </c>
      <c r="F215" s="26" t="str">
        <f>IFERROR(IF(VLOOKUP(盘点数[[#This Row],[货号]],账面数[[#All],[货号]:[单位]],3,FALSE)=0,"",VLOOKUP(盘点数[[#This Row],[货号]],账面数[[#All],[货号]:[单位]],3,FALSE)),"")</f>
        <v/>
      </c>
      <c r="G215" s="32"/>
      <c r="H215" s="33"/>
    </row>
    <row r="216" customHeight="1" spans="3:8">
      <c r="C216" s="31"/>
      <c r="D216" s="32"/>
      <c r="E216" s="26" t="str">
        <f>IFERROR(IF(VLOOKUP(盘点数[[#This Row],[货号]],账面数[[#All],[货号]:[单位]],2,FALSE)=0,"",VLOOKUP(盘点数[[#This Row],[货号]],账面数[[#All],[货号]:[单位]],2,FALSE)),"")</f>
        <v/>
      </c>
      <c r="F216" s="26" t="str">
        <f>IFERROR(IF(VLOOKUP(盘点数[[#This Row],[货号]],账面数[[#All],[货号]:[单位]],3,FALSE)=0,"",VLOOKUP(盘点数[[#This Row],[货号]],账面数[[#All],[货号]:[单位]],3,FALSE)),"")</f>
        <v/>
      </c>
      <c r="G216" s="32"/>
      <c r="H216" s="33"/>
    </row>
    <row r="217" customHeight="1" spans="3:8">
      <c r="C217" s="31"/>
      <c r="D217" s="32"/>
      <c r="E217" s="26" t="str">
        <f>IFERROR(IF(VLOOKUP(盘点数[[#This Row],[货号]],账面数[[#All],[货号]:[单位]],2,FALSE)=0,"",VLOOKUP(盘点数[[#This Row],[货号]],账面数[[#All],[货号]:[单位]],2,FALSE)),"")</f>
        <v/>
      </c>
      <c r="F217" s="26" t="str">
        <f>IFERROR(IF(VLOOKUP(盘点数[[#This Row],[货号]],账面数[[#All],[货号]:[单位]],3,FALSE)=0,"",VLOOKUP(盘点数[[#This Row],[货号]],账面数[[#All],[货号]:[单位]],3,FALSE)),"")</f>
        <v/>
      </c>
      <c r="G217" s="32"/>
      <c r="H217" s="33"/>
    </row>
    <row r="218" customHeight="1" spans="3:8">
      <c r="C218" s="31"/>
      <c r="D218" s="32"/>
      <c r="E218" s="26" t="str">
        <f>IFERROR(IF(VLOOKUP(盘点数[[#This Row],[货号]],账面数[[#All],[货号]:[单位]],2,FALSE)=0,"",VLOOKUP(盘点数[[#This Row],[货号]],账面数[[#All],[货号]:[单位]],2,FALSE)),"")</f>
        <v/>
      </c>
      <c r="F218" s="26" t="str">
        <f>IFERROR(IF(VLOOKUP(盘点数[[#This Row],[货号]],账面数[[#All],[货号]:[单位]],3,FALSE)=0,"",VLOOKUP(盘点数[[#This Row],[货号]],账面数[[#All],[货号]:[单位]],3,FALSE)),"")</f>
        <v/>
      </c>
      <c r="G218" s="32"/>
      <c r="H218" s="33"/>
    </row>
    <row r="219" customHeight="1" spans="3:8">
      <c r="C219" s="31"/>
      <c r="D219" s="32"/>
      <c r="E219" s="26" t="str">
        <f>IFERROR(IF(VLOOKUP(盘点数[[#This Row],[货号]],账面数[[#All],[货号]:[单位]],2,FALSE)=0,"",VLOOKUP(盘点数[[#This Row],[货号]],账面数[[#All],[货号]:[单位]],2,FALSE)),"")</f>
        <v/>
      </c>
      <c r="F219" s="26" t="str">
        <f>IFERROR(IF(VLOOKUP(盘点数[[#This Row],[货号]],账面数[[#All],[货号]:[单位]],3,FALSE)=0,"",VLOOKUP(盘点数[[#This Row],[货号]],账面数[[#All],[货号]:[单位]],3,FALSE)),"")</f>
        <v/>
      </c>
      <c r="G219" s="32"/>
      <c r="H219" s="33"/>
    </row>
    <row r="220" customHeight="1" spans="3:8">
      <c r="C220" s="31"/>
      <c r="D220" s="32"/>
      <c r="E220" s="26" t="str">
        <f>IFERROR(IF(VLOOKUP(盘点数[[#This Row],[货号]],账面数[[#All],[货号]:[单位]],2,FALSE)=0,"",VLOOKUP(盘点数[[#This Row],[货号]],账面数[[#All],[货号]:[单位]],2,FALSE)),"")</f>
        <v/>
      </c>
      <c r="F220" s="26" t="str">
        <f>IFERROR(IF(VLOOKUP(盘点数[[#This Row],[货号]],账面数[[#All],[货号]:[单位]],3,FALSE)=0,"",VLOOKUP(盘点数[[#This Row],[货号]],账面数[[#All],[货号]:[单位]],3,FALSE)),"")</f>
        <v/>
      </c>
      <c r="G220" s="32"/>
      <c r="H220" s="33"/>
    </row>
    <row r="221" customHeight="1" spans="3:8">
      <c r="C221" s="31"/>
      <c r="D221" s="32"/>
      <c r="E221" s="26" t="str">
        <f>IFERROR(IF(VLOOKUP(盘点数[[#This Row],[货号]],账面数[[#All],[货号]:[单位]],2,FALSE)=0,"",VLOOKUP(盘点数[[#This Row],[货号]],账面数[[#All],[货号]:[单位]],2,FALSE)),"")</f>
        <v/>
      </c>
      <c r="F221" s="26" t="str">
        <f>IFERROR(IF(VLOOKUP(盘点数[[#This Row],[货号]],账面数[[#All],[货号]:[单位]],3,FALSE)=0,"",VLOOKUP(盘点数[[#This Row],[货号]],账面数[[#All],[货号]:[单位]],3,FALSE)),"")</f>
        <v/>
      </c>
      <c r="G221" s="32"/>
      <c r="H221" s="33"/>
    </row>
    <row r="222" customHeight="1" spans="3:8">
      <c r="C222" s="31"/>
      <c r="D222" s="32"/>
      <c r="E222" s="26" t="str">
        <f>IFERROR(IF(VLOOKUP(盘点数[[#This Row],[货号]],账面数[[#All],[货号]:[单位]],2,FALSE)=0,"",VLOOKUP(盘点数[[#This Row],[货号]],账面数[[#All],[货号]:[单位]],2,FALSE)),"")</f>
        <v/>
      </c>
      <c r="F222" s="26" t="str">
        <f>IFERROR(IF(VLOOKUP(盘点数[[#This Row],[货号]],账面数[[#All],[货号]:[单位]],3,FALSE)=0,"",VLOOKUP(盘点数[[#This Row],[货号]],账面数[[#All],[货号]:[单位]],3,FALSE)),"")</f>
        <v/>
      </c>
      <c r="G222" s="32"/>
      <c r="H222" s="33"/>
    </row>
    <row r="223" customHeight="1" spans="3:8">
      <c r="C223" s="31"/>
      <c r="D223" s="32"/>
      <c r="E223" s="26" t="str">
        <f>IFERROR(IF(VLOOKUP(盘点数[[#This Row],[货号]],账面数[[#All],[货号]:[单位]],2,FALSE)=0,"",VLOOKUP(盘点数[[#This Row],[货号]],账面数[[#All],[货号]:[单位]],2,FALSE)),"")</f>
        <v/>
      </c>
      <c r="F223" s="26" t="str">
        <f>IFERROR(IF(VLOOKUP(盘点数[[#This Row],[货号]],账面数[[#All],[货号]:[单位]],3,FALSE)=0,"",VLOOKUP(盘点数[[#This Row],[货号]],账面数[[#All],[货号]:[单位]],3,FALSE)),"")</f>
        <v/>
      </c>
      <c r="G223" s="32"/>
      <c r="H223" s="33"/>
    </row>
    <row r="224" customHeight="1" spans="3:8">
      <c r="C224" s="31"/>
      <c r="D224" s="32"/>
      <c r="E224" s="26" t="str">
        <f>IFERROR(IF(VLOOKUP(盘点数[[#This Row],[货号]],账面数[[#All],[货号]:[单位]],2,FALSE)=0,"",VLOOKUP(盘点数[[#This Row],[货号]],账面数[[#All],[货号]:[单位]],2,FALSE)),"")</f>
        <v/>
      </c>
      <c r="F224" s="26" t="str">
        <f>IFERROR(IF(VLOOKUP(盘点数[[#This Row],[货号]],账面数[[#All],[货号]:[单位]],3,FALSE)=0,"",VLOOKUP(盘点数[[#This Row],[货号]],账面数[[#All],[货号]:[单位]],3,FALSE)),"")</f>
        <v/>
      </c>
      <c r="G224" s="32"/>
      <c r="H224" s="33"/>
    </row>
    <row r="225" customHeight="1" spans="3:8">
      <c r="C225" s="31"/>
      <c r="D225" s="32"/>
      <c r="E225" s="26" t="str">
        <f>IFERROR(IF(VLOOKUP(盘点数[[#This Row],[货号]],账面数[[#All],[货号]:[单位]],2,FALSE)=0,"",VLOOKUP(盘点数[[#This Row],[货号]],账面数[[#All],[货号]:[单位]],2,FALSE)),"")</f>
        <v/>
      </c>
      <c r="F225" s="26" t="str">
        <f>IFERROR(IF(VLOOKUP(盘点数[[#This Row],[货号]],账面数[[#All],[货号]:[单位]],3,FALSE)=0,"",VLOOKUP(盘点数[[#This Row],[货号]],账面数[[#All],[货号]:[单位]],3,FALSE)),"")</f>
        <v/>
      </c>
      <c r="G225" s="32"/>
      <c r="H225" s="33"/>
    </row>
    <row r="226" customHeight="1" spans="3:8">
      <c r="C226" s="31"/>
      <c r="D226" s="32"/>
      <c r="E226" s="26" t="str">
        <f>IFERROR(IF(VLOOKUP(盘点数[[#This Row],[货号]],账面数[[#All],[货号]:[单位]],2,FALSE)=0,"",VLOOKUP(盘点数[[#This Row],[货号]],账面数[[#All],[货号]:[单位]],2,FALSE)),"")</f>
        <v/>
      </c>
      <c r="F226" s="26" t="str">
        <f>IFERROR(IF(VLOOKUP(盘点数[[#This Row],[货号]],账面数[[#All],[货号]:[单位]],3,FALSE)=0,"",VLOOKUP(盘点数[[#This Row],[货号]],账面数[[#All],[货号]:[单位]],3,FALSE)),"")</f>
        <v/>
      </c>
      <c r="G226" s="32"/>
      <c r="H226" s="33"/>
    </row>
    <row r="227" customHeight="1" spans="3:8">
      <c r="C227" s="31"/>
      <c r="D227" s="32"/>
      <c r="E227" s="26" t="str">
        <f>IFERROR(IF(VLOOKUP(盘点数[[#This Row],[货号]],账面数[[#All],[货号]:[单位]],2,FALSE)=0,"",VLOOKUP(盘点数[[#This Row],[货号]],账面数[[#All],[货号]:[单位]],2,FALSE)),"")</f>
        <v/>
      </c>
      <c r="F227" s="26" t="str">
        <f>IFERROR(IF(VLOOKUP(盘点数[[#This Row],[货号]],账面数[[#All],[货号]:[单位]],3,FALSE)=0,"",VLOOKUP(盘点数[[#This Row],[货号]],账面数[[#All],[货号]:[单位]],3,FALSE)),"")</f>
        <v/>
      </c>
      <c r="G227" s="32"/>
      <c r="H227" s="33"/>
    </row>
    <row r="228" customHeight="1" spans="3:8">
      <c r="C228" s="31"/>
      <c r="D228" s="32"/>
      <c r="E228" s="26" t="str">
        <f>IFERROR(IF(VLOOKUP(盘点数[[#This Row],[货号]],账面数[[#All],[货号]:[单位]],2,FALSE)=0,"",VLOOKUP(盘点数[[#This Row],[货号]],账面数[[#All],[货号]:[单位]],2,FALSE)),"")</f>
        <v/>
      </c>
      <c r="F228" s="26" t="str">
        <f>IFERROR(IF(VLOOKUP(盘点数[[#This Row],[货号]],账面数[[#All],[货号]:[单位]],3,FALSE)=0,"",VLOOKUP(盘点数[[#This Row],[货号]],账面数[[#All],[货号]:[单位]],3,FALSE)),"")</f>
        <v/>
      </c>
      <c r="G228" s="32"/>
      <c r="H228" s="33"/>
    </row>
    <row r="229" customHeight="1" spans="3:8">
      <c r="C229" s="31"/>
      <c r="D229" s="32"/>
      <c r="E229" s="26" t="str">
        <f>IFERROR(IF(VLOOKUP(盘点数[[#This Row],[货号]],账面数[[#All],[货号]:[单位]],2,FALSE)=0,"",VLOOKUP(盘点数[[#This Row],[货号]],账面数[[#All],[货号]:[单位]],2,FALSE)),"")</f>
        <v/>
      </c>
      <c r="F229" s="26" t="str">
        <f>IFERROR(IF(VLOOKUP(盘点数[[#This Row],[货号]],账面数[[#All],[货号]:[单位]],3,FALSE)=0,"",VLOOKUP(盘点数[[#This Row],[货号]],账面数[[#All],[货号]:[单位]],3,FALSE)),"")</f>
        <v/>
      </c>
      <c r="G229" s="32"/>
      <c r="H229" s="33"/>
    </row>
    <row r="230" customHeight="1" spans="3:8">
      <c r="C230" s="31"/>
      <c r="D230" s="32"/>
      <c r="E230" s="26" t="str">
        <f>IFERROR(IF(VLOOKUP(盘点数[[#This Row],[货号]],账面数[[#All],[货号]:[单位]],2,FALSE)=0,"",VLOOKUP(盘点数[[#This Row],[货号]],账面数[[#All],[货号]:[单位]],2,FALSE)),"")</f>
        <v/>
      </c>
      <c r="F230" s="26" t="str">
        <f>IFERROR(IF(VLOOKUP(盘点数[[#This Row],[货号]],账面数[[#All],[货号]:[单位]],3,FALSE)=0,"",VLOOKUP(盘点数[[#This Row],[货号]],账面数[[#All],[货号]:[单位]],3,FALSE)),"")</f>
        <v/>
      </c>
      <c r="G230" s="32"/>
      <c r="H230" s="33"/>
    </row>
    <row r="231" customHeight="1" spans="3:8">
      <c r="C231" s="31"/>
      <c r="D231" s="32"/>
      <c r="E231" s="26" t="str">
        <f>IFERROR(IF(VLOOKUP(盘点数[[#This Row],[货号]],账面数[[#All],[货号]:[单位]],2,FALSE)=0,"",VLOOKUP(盘点数[[#This Row],[货号]],账面数[[#All],[货号]:[单位]],2,FALSE)),"")</f>
        <v/>
      </c>
      <c r="F231" s="26" t="str">
        <f>IFERROR(IF(VLOOKUP(盘点数[[#This Row],[货号]],账面数[[#All],[货号]:[单位]],3,FALSE)=0,"",VLOOKUP(盘点数[[#This Row],[货号]],账面数[[#All],[货号]:[单位]],3,FALSE)),"")</f>
        <v/>
      </c>
      <c r="G231" s="32"/>
      <c r="H231" s="33"/>
    </row>
    <row r="232" customHeight="1" spans="3:8">
      <c r="C232" s="31"/>
      <c r="D232" s="32"/>
      <c r="E232" s="26" t="str">
        <f>IFERROR(IF(VLOOKUP(盘点数[[#This Row],[货号]],账面数[[#All],[货号]:[单位]],2,FALSE)=0,"",VLOOKUP(盘点数[[#This Row],[货号]],账面数[[#All],[货号]:[单位]],2,FALSE)),"")</f>
        <v/>
      </c>
      <c r="F232" s="26" t="str">
        <f>IFERROR(IF(VLOOKUP(盘点数[[#This Row],[货号]],账面数[[#All],[货号]:[单位]],3,FALSE)=0,"",VLOOKUP(盘点数[[#This Row],[货号]],账面数[[#All],[货号]:[单位]],3,FALSE)),"")</f>
        <v/>
      </c>
      <c r="G232" s="32"/>
      <c r="H232" s="33"/>
    </row>
    <row r="233" customHeight="1" spans="3:8">
      <c r="C233" s="31"/>
      <c r="D233" s="32"/>
      <c r="E233" s="26" t="str">
        <f>IFERROR(IF(VLOOKUP(盘点数[[#This Row],[货号]],账面数[[#All],[货号]:[单位]],2,FALSE)=0,"",VLOOKUP(盘点数[[#This Row],[货号]],账面数[[#All],[货号]:[单位]],2,FALSE)),"")</f>
        <v/>
      </c>
      <c r="F233" s="26" t="str">
        <f>IFERROR(IF(VLOOKUP(盘点数[[#This Row],[货号]],账面数[[#All],[货号]:[单位]],3,FALSE)=0,"",VLOOKUP(盘点数[[#This Row],[货号]],账面数[[#All],[货号]:[单位]],3,FALSE)),"")</f>
        <v/>
      </c>
      <c r="G233" s="32"/>
      <c r="H233" s="33"/>
    </row>
    <row r="234" customHeight="1" spans="3:8">
      <c r="C234" s="31"/>
      <c r="D234" s="32"/>
      <c r="E234" s="26" t="str">
        <f>IFERROR(IF(VLOOKUP(盘点数[[#This Row],[货号]],账面数[[#All],[货号]:[单位]],2,FALSE)=0,"",VLOOKUP(盘点数[[#This Row],[货号]],账面数[[#All],[货号]:[单位]],2,FALSE)),"")</f>
        <v/>
      </c>
      <c r="F234" s="26" t="str">
        <f>IFERROR(IF(VLOOKUP(盘点数[[#This Row],[货号]],账面数[[#All],[货号]:[单位]],3,FALSE)=0,"",VLOOKUP(盘点数[[#This Row],[货号]],账面数[[#All],[货号]:[单位]],3,FALSE)),"")</f>
        <v/>
      </c>
      <c r="G234" s="32"/>
      <c r="H234" s="33"/>
    </row>
    <row r="235" customHeight="1" spans="3:8">
      <c r="C235" s="31"/>
      <c r="D235" s="32"/>
      <c r="E235" s="26" t="str">
        <f>IFERROR(IF(VLOOKUP(盘点数[[#This Row],[货号]],账面数[[#All],[货号]:[单位]],2,FALSE)=0,"",VLOOKUP(盘点数[[#This Row],[货号]],账面数[[#All],[货号]:[单位]],2,FALSE)),"")</f>
        <v/>
      </c>
      <c r="F235" s="26" t="str">
        <f>IFERROR(IF(VLOOKUP(盘点数[[#This Row],[货号]],账面数[[#All],[货号]:[单位]],3,FALSE)=0,"",VLOOKUP(盘点数[[#This Row],[货号]],账面数[[#All],[货号]:[单位]],3,FALSE)),"")</f>
        <v/>
      </c>
      <c r="G235" s="32"/>
      <c r="H235" s="33"/>
    </row>
    <row r="236" customHeight="1" spans="3:8">
      <c r="C236" s="31"/>
      <c r="D236" s="32"/>
      <c r="E236" s="26" t="str">
        <f>IFERROR(IF(VLOOKUP(盘点数[[#This Row],[货号]],账面数[[#All],[货号]:[单位]],2,FALSE)=0,"",VLOOKUP(盘点数[[#This Row],[货号]],账面数[[#All],[货号]:[单位]],2,FALSE)),"")</f>
        <v/>
      </c>
      <c r="F236" s="26" t="str">
        <f>IFERROR(IF(VLOOKUP(盘点数[[#This Row],[货号]],账面数[[#All],[货号]:[单位]],3,FALSE)=0,"",VLOOKUP(盘点数[[#This Row],[货号]],账面数[[#All],[货号]:[单位]],3,FALSE)),"")</f>
        <v/>
      </c>
      <c r="G236" s="32"/>
      <c r="H236" s="33"/>
    </row>
    <row r="237" customHeight="1" spans="3:8">
      <c r="C237" s="31"/>
      <c r="D237" s="32"/>
      <c r="E237" s="26" t="str">
        <f>IFERROR(IF(VLOOKUP(盘点数[[#This Row],[货号]],账面数[[#All],[货号]:[单位]],2,FALSE)=0,"",VLOOKUP(盘点数[[#This Row],[货号]],账面数[[#All],[货号]:[单位]],2,FALSE)),"")</f>
        <v/>
      </c>
      <c r="F237" s="26" t="str">
        <f>IFERROR(IF(VLOOKUP(盘点数[[#This Row],[货号]],账面数[[#All],[货号]:[单位]],3,FALSE)=0,"",VLOOKUP(盘点数[[#This Row],[货号]],账面数[[#All],[货号]:[单位]],3,FALSE)),"")</f>
        <v/>
      </c>
      <c r="G237" s="32"/>
      <c r="H237" s="33"/>
    </row>
    <row r="238" customHeight="1" spans="3:8">
      <c r="C238" s="31"/>
      <c r="D238" s="32"/>
      <c r="E238" s="26" t="str">
        <f>IFERROR(IF(VLOOKUP(盘点数[[#This Row],[货号]],账面数[[#All],[货号]:[单位]],2,FALSE)=0,"",VLOOKUP(盘点数[[#This Row],[货号]],账面数[[#All],[货号]:[单位]],2,FALSE)),"")</f>
        <v/>
      </c>
      <c r="F238" s="26" t="str">
        <f>IFERROR(IF(VLOOKUP(盘点数[[#This Row],[货号]],账面数[[#All],[货号]:[单位]],3,FALSE)=0,"",VLOOKUP(盘点数[[#This Row],[货号]],账面数[[#All],[货号]:[单位]],3,FALSE)),"")</f>
        <v/>
      </c>
      <c r="G238" s="32"/>
      <c r="H238" s="33"/>
    </row>
    <row r="239" customHeight="1" spans="3:8">
      <c r="C239" s="31"/>
      <c r="D239" s="32"/>
      <c r="E239" s="26" t="str">
        <f>IFERROR(IF(VLOOKUP(盘点数[[#This Row],[货号]],账面数[[#All],[货号]:[单位]],2,FALSE)=0,"",VLOOKUP(盘点数[[#This Row],[货号]],账面数[[#All],[货号]:[单位]],2,FALSE)),"")</f>
        <v/>
      </c>
      <c r="F239" s="26" t="str">
        <f>IFERROR(IF(VLOOKUP(盘点数[[#This Row],[货号]],账面数[[#All],[货号]:[单位]],3,FALSE)=0,"",VLOOKUP(盘点数[[#This Row],[货号]],账面数[[#All],[货号]:[单位]],3,FALSE)),"")</f>
        <v/>
      </c>
      <c r="G239" s="32"/>
      <c r="H239" s="33"/>
    </row>
    <row r="240" customHeight="1" spans="3:8">
      <c r="C240" s="31"/>
      <c r="D240" s="32"/>
      <c r="E240" s="26" t="str">
        <f>IFERROR(IF(VLOOKUP(盘点数[[#This Row],[货号]],账面数[[#All],[货号]:[单位]],2,FALSE)=0,"",VLOOKUP(盘点数[[#This Row],[货号]],账面数[[#All],[货号]:[单位]],2,FALSE)),"")</f>
        <v/>
      </c>
      <c r="F240" s="26" t="str">
        <f>IFERROR(IF(VLOOKUP(盘点数[[#This Row],[货号]],账面数[[#All],[货号]:[单位]],3,FALSE)=0,"",VLOOKUP(盘点数[[#This Row],[货号]],账面数[[#All],[货号]:[单位]],3,FALSE)),"")</f>
        <v/>
      </c>
      <c r="G240" s="32"/>
      <c r="H240" s="33"/>
    </row>
    <row r="241" customHeight="1" spans="3:8">
      <c r="C241" s="31"/>
      <c r="D241" s="32"/>
      <c r="E241" s="26" t="str">
        <f>IFERROR(IF(VLOOKUP(盘点数[[#This Row],[货号]],账面数[[#All],[货号]:[单位]],2,FALSE)=0,"",VLOOKUP(盘点数[[#This Row],[货号]],账面数[[#All],[货号]:[单位]],2,FALSE)),"")</f>
        <v/>
      </c>
      <c r="F241" s="26" t="str">
        <f>IFERROR(IF(VLOOKUP(盘点数[[#This Row],[货号]],账面数[[#All],[货号]:[单位]],3,FALSE)=0,"",VLOOKUP(盘点数[[#This Row],[货号]],账面数[[#All],[货号]:[单位]],3,FALSE)),"")</f>
        <v/>
      </c>
      <c r="G241" s="32"/>
      <c r="H241" s="33"/>
    </row>
    <row r="242" customHeight="1" spans="3:8">
      <c r="C242" s="31"/>
      <c r="D242" s="32"/>
      <c r="E242" s="26" t="str">
        <f>IFERROR(IF(VLOOKUP(盘点数[[#This Row],[货号]],账面数[[#All],[货号]:[单位]],2,FALSE)=0,"",VLOOKUP(盘点数[[#This Row],[货号]],账面数[[#All],[货号]:[单位]],2,FALSE)),"")</f>
        <v/>
      </c>
      <c r="F242" s="26" t="str">
        <f>IFERROR(IF(VLOOKUP(盘点数[[#This Row],[货号]],账面数[[#All],[货号]:[单位]],3,FALSE)=0,"",VLOOKUP(盘点数[[#This Row],[货号]],账面数[[#All],[货号]:[单位]],3,FALSE)),"")</f>
        <v/>
      </c>
      <c r="G242" s="32"/>
      <c r="H242" s="33"/>
    </row>
    <row r="243" customHeight="1" spans="3:8">
      <c r="C243" s="31"/>
      <c r="D243" s="32"/>
      <c r="E243" s="26" t="str">
        <f>IFERROR(IF(VLOOKUP(盘点数[[#This Row],[货号]],账面数[[#All],[货号]:[单位]],2,FALSE)=0,"",VLOOKUP(盘点数[[#This Row],[货号]],账面数[[#All],[货号]:[单位]],2,FALSE)),"")</f>
        <v/>
      </c>
      <c r="F243" s="26" t="str">
        <f>IFERROR(IF(VLOOKUP(盘点数[[#This Row],[货号]],账面数[[#All],[货号]:[单位]],3,FALSE)=0,"",VLOOKUP(盘点数[[#This Row],[货号]],账面数[[#All],[货号]:[单位]],3,FALSE)),"")</f>
        <v/>
      </c>
      <c r="G243" s="32"/>
      <c r="H243" s="33"/>
    </row>
    <row r="244" customHeight="1" spans="3:8">
      <c r="C244" s="31"/>
      <c r="D244" s="32"/>
      <c r="E244" s="26" t="str">
        <f>IFERROR(IF(VLOOKUP(盘点数[[#This Row],[货号]],账面数[[#All],[货号]:[单位]],2,FALSE)=0,"",VLOOKUP(盘点数[[#This Row],[货号]],账面数[[#All],[货号]:[单位]],2,FALSE)),"")</f>
        <v/>
      </c>
      <c r="F244" s="26" t="str">
        <f>IFERROR(IF(VLOOKUP(盘点数[[#This Row],[货号]],账面数[[#All],[货号]:[单位]],3,FALSE)=0,"",VLOOKUP(盘点数[[#This Row],[货号]],账面数[[#All],[货号]:[单位]],3,FALSE)),"")</f>
        <v/>
      </c>
      <c r="G244" s="32"/>
      <c r="H244" s="33"/>
    </row>
    <row r="245" customHeight="1" spans="3:8">
      <c r="C245" s="31"/>
      <c r="D245" s="32"/>
      <c r="E245" s="26" t="str">
        <f>IFERROR(IF(VLOOKUP(盘点数[[#This Row],[货号]],账面数[[#All],[货号]:[单位]],2,FALSE)=0,"",VLOOKUP(盘点数[[#This Row],[货号]],账面数[[#All],[货号]:[单位]],2,FALSE)),"")</f>
        <v/>
      </c>
      <c r="F245" s="26" t="str">
        <f>IFERROR(IF(VLOOKUP(盘点数[[#This Row],[货号]],账面数[[#All],[货号]:[单位]],3,FALSE)=0,"",VLOOKUP(盘点数[[#This Row],[货号]],账面数[[#All],[货号]:[单位]],3,FALSE)),"")</f>
        <v/>
      </c>
      <c r="G245" s="32"/>
      <c r="H245" s="33"/>
    </row>
    <row r="246" customHeight="1" spans="3:8">
      <c r="C246" s="31"/>
      <c r="D246" s="32"/>
      <c r="E246" s="26" t="str">
        <f>IFERROR(IF(VLOOKUP(盘点数[[#This Row],[货号]],账面数[[#All],[货号]:[单位]],2,FALSE)=0,"",VLOOKUP(盘点数[[#This Row],[货号]],账面数[[#All],[货号]:[单位]],2,FALSE)),"")</f>
        <v/>
      </c>
      <c r="F246" s="26" t="str">
        <f>IFERROR(IF(VLOOKUP(盘点数[[#This Row],[货号]],账面数[[#All],[货号]:[单位]],3,FALSE)=0,"",VLOOKUP(盘点数[[#This Row],[货号]],账面数[[#All],[货号]:[单位]],3,FALSE)),"")</f>
        <v/>
      </c>
      <c r="G246" s="32"/>
      <c r="H246" s="33"/>
    </row>
    <row r="247" customHeight="1" spans="3:8">
      <c r="C247" s="31"/>
      <c r="D247" s="32"/>
      <c r="E247" s="26" t="str">
        <f>IFERROR(IF(VLOOKUP(盘点数[[#This Row],[货号]],账面数[[#All],[货号]:[单位]],2,FALSE)=0,"",VLOOKUP(盘点数[[#This Row],[货号]],账面数[[#All],[货号]:[单位]],2,FALSE)),"")</f>
        <v/>
      </c>
      <c r="F247" s="26" t="str">
        <f>IFERROR(IF(VLOOKUP(盘点数[[#This Row],[货号]],账面数[[#All],[货号]:[单位]],3,FALSE)=0,"",VLOOKUP(盘点数[[#This Row],[货号]],账面数[[#All],[货号]:[单位]],3,FALSE)),"")</f>
        <v/>
      </c>
      <c r="G247" s="32"/>
      <c r="H247" s="33"/>
    </row>
    <row r="248" customHeight="1" spans="3:8">
      <c r="C248" s="31"/>
      <c r="D248" s="32"/>
      <c r="E248" s="26" t="str">
        <f>IFERROR(IF(VLOOKUP(盘点数[[#This Row],[货号]],账面数[[#All],[货号]:[单位]],2,FALSE)=0,"",VLOOKUP(盘点数[[#This Row],[货号]],账面数[[#All],[货号]:[单位]],2,FALSE)),"")</f>
        <v/>
      </c>
      <c r="F248" s="26" t="str">
        <f>IFERROR(IF(VLOOKUP(盘点数[[#This Row],[货号]],账面数[[#All],[货号]:[单位]],3,FALSE)=0,"",VLOOKUP(盘点数[[#This Row],[货号]],账面数[[#All],[货号]:[单位]],3,FALSE)),"")</f>
        <v/>
      </c>
      <c r="G248" s="32"/>
      <c r="H248" s="33"/>
    </row>
    <row r="249" customHeight="1" spans="3:8">
      <c r="C249" s="31"/>
      <c r="D249" s="32"/>
      <c r="E249" s="26" t="str">
        <f>IFERROR(IF(VLOOKUP(盘点数[[#This Row],[货号]],账面数[[#All],[货号]:[单位]],2,FALSE)=0,"",VLOOKUP(盘点数[[#This Row],[货号]],账面数[[#All],[货号]:[单位]],2,FALSE)),"")</f>
        <v/>
      </c>
      <c r="F249" s="26" t="str">
        <f>IFERROR(IF(VLOOKUP(盘点数[[#This Row],[货号]],账面数[[#All],[货号]:[单位]],3,FALSE)=0,"",VLOOKUP(盘点数[[#This Row],[货号]],账面数[[#All],[货号]:[单位]],3,FALSE)),"")</f>
        <v/>
      </c>
      <c r="G249" s="32"/>
      <c r="H249" s="33"/>
    </row>
    <row r="250" customHeight="1" spans="3:8">
      <c r="C250" s="31"/>
      <c r="D250" s="32"/>
      <c r="E250" s="26" t="str">
        <f>IFERROR(IF(VLOOKUP(盘点数[[#This Row],[货号]],账面数[[#All],[货号]:[单位]],2,FALSE)=0,"",VLOOKUP(盘点数[[#This Row],[货号]],账面数[[#All],[货号]:[单位]],2,FALSE)),"")</f>
        <v/>
      </c>
      <c r="F250" s="26" t="str">
        <f>IFERROR(IF(VLOOKUP(盘点数[[#This Row],[货号]],账面数[[#All],[货号]:[单位]],3,FALSE)=0,"",VLOOKUP(盘点数[[#This Row],[货号]],账面数[[#All],[货号]:[单位]],3,FALSE)),"")</f>
        <v/>
      </c>
      <c r="G250" s="32"/>
      <c r="H250" s="33"/>
    </row>
    <row r="251" customHeight="1" spans="3:8">
      <c r="C251" s="31"/>
      <c r="D251" s="32"/>
      <c r="E251" s="26" t="str">
        <f>IFERROR(IF(VLOOKUP(盘点数[[#This Row],[货号]],账面数[[#All],[货号]:[单位]],2,FALSE)=0,"",VLOOKUP(盘点数[[#This Row],[货号]],账面数[[#All],[货号]:[单位]],2,FALSE)),"")</f>
        <v/>
      </c>
      <c r="F251" s="26" t="str">
        <f>IFERROR(IF(VLOOKUP(盘点数[[#This Row],[货号]],账面数[[#All],[货号]:[单位]],3,FALSE)=0,"",VLOOKUP(盘点数[[#This Row],[货号]],账面数[[#All],[货号]:[单位]],3,FALSE)),"")</f>
        <v/>
      </c>
      <c r="G251" s="32"/>
      <c r="H251" s="33"/>
    </row>
    <row r="252" customHeight="1" spans="3:8">
      <c r="C252" s="31"/>
      <c r="D252" s="32"/>
      <c r="E252" s="26" t="str">
        <f>IFERROR(IF(VLOOKUP(盘点数[[#This Row],[货号]],账面数[[#All],[货号]:[单位]],2,FALSE)=0,"",VLOOKUP(盘点数[[#This Row],[货号]],账面数[[#All],[货号]:[单位]],2,FALSE)),"")</f>
        <v/>
      </c>
      <c r="F252" s="26" t="str">
        <f>IFERROR(IF(VLOOKUP(盘点数[[#This Row],[货号]],账面数[[#All],[货号]:[单位]],3,FALSE)=0,"",VLOOKUP(盘点数[[#This Row],[货号]],账面数[[#All],[货号]:[单位]],3,FALSE)),"")</f>
        <v/>
      </c>
      <c r="G252" s="32"/>
      <c r="H252" s="33"/>
    </row>
    <row r="253" customHeight="1" spans="3:8">
      <c r="C253" s="31"/>
      <c r="D253" s="32"/>
      <c r="E253" s="26" t="str">
        <f>IFERROR(IF(VLOOKUP(盘点数[[#This Row],[货号]],账面数[[#All],[货号]:[单位]],2,FALSE)=0,"",VLOOKUP(盘点数[[#This Row],[货号]],账面数[[#All],[货号]:[单位]],2,FALSE)),"")</f>
        <v/>
      </c>
      <c r="F253" s="26" t="str">
        <f>IFERROR(IF(VLOOKUP(盘点数[[#This Row],[货号]],账面数[[#All],[货号]:[单位]],3,FALSE)=0,"",VLOOKUP(盘点数[[#This Row],[货号]],账面数[[#All],[货号]:[单位]],3,FALSE)),"")</f>
        <v/>
      </c>
      <c r="G253" s="32"/>
      <c r="H253" s="33"/>
    </row>
    <row r="254" customHeight="1" spans="3:8">
      <c r="C254" s="31"/>
      <c r="D254" s="32"/>
      <c r="E254" s="26" t="str">
        <f>IFERROR(IF(VLOOKUP(盘点数[[#This Row],[货号]],账面数[[#All],[货号]:[单位]],2,FALSE)=0,"",VLOOKUP(盘点数[[#This Row],[货号]],账面数[[#All],[货号]:[单位]],2,FALSE)),"")</f>
        <v/>
      </c>
      <c r="F254" s="26" t="str">
        <f>IFERROR(IF(VLOOKUP(盘点数[[#This Row],[货号]],账面数[[#All],[货号]:[单位]],3,FALSE)=0,"",VLOOKUP(盘点数[[#This Row],[货号]],账面数[[#All],[货号]:[单位]],3,FALSE)),"")</f>
        <v/>
      </c>
      <c r="G254" s="32"/>
      <c r="H254" s="33"/>
    </row>
    <row r="255" customHeight="1" spans="3:8">
      <c r="C255" s="31"/>
      <c r="D255" s="32"/>
      <c r="E255" s="26" t="str">
        <f>IFERROR(IF(VLOOKUP(盘点数[[#This Row],[货号]],账面数[[#All],[货号]:[单位]],2,FALSE)=0,"",VLOOKUP(盘点数[[#This Row],[货号]],账面数[[#All],[货号]:[单位]],2,FALSE)),"")</f>
        <v/>
      </c>
      <c r="F255" s="26" t="str">
        <f>IFERROR(IF(VLOOKUP(盘点数[[#This Row],[货号]],账面数[[#All],[货号]:[单位]],3,FALSE)=0,"",VLOOKUP(盘点数[[#This Row],[货号]],账面数[[#All],[货号]:[单位]],3,FALSE)),"")</f>
        <v/>
      </c>
      <c r="G255" s="32"/>
      <c r="H255" s="33"/>
    </row>
    <row r="256" customHeight="1" spans="3:8">
      <c r="C256" s="31"/>
      <c r="D256" s="32"/>
      <c r="E256" s="26" t="str">
        <f>IFERROR(IF(VLOOKUP(盘点数[[#This Row],[货号]],账面数[[#All],[货号]:[单位]],2,FALSE)=0,"",VLOOKUP(盘点数[[#This Row],[货号]],账面数[[#All],[货号]:[单位]],2,FALSE)),"")</f>
        <v/>
      </c>
      <c r="F256" s="26" t="str">
        <f>IFERROR(IF(VLOOKUP(盘点数[[#This Row],[货号]],账面数[[#All],[货号]:[单位]],3,FALSE)=0,"",VLOOKUP(盘点数[[#This Row],[货号]],账面数[[#All],[货号]:[单位]],3,FALSE)),"")</f>
        <v/>
      </c>
      <c r="G256" s="32"/>
      <c r="H256" s="33"/>
    </row>
    <row r="257" customHeight="1" spans="3:8">
      <c r="C257" s="31"/>
      <c r="D257" s="32"/>
      <c r="E257" s="26" t="str">
        <f>IFERROR(IF(VLOOKUP(盘点数[[#This Row],[货号]],账面数[[#All],[货号]:[单位]],2,FALSE)=0,"",VLOOKUP(盘点数[[#This Row],[货号]],账面数[[#All],[货号]:[单位]],2,FALSE)),"")</f>
        <v/>
      </c>
      <c r="F257" s="26" t="str">
        <f>IFERROR(IF(VLOOKUP(盘点数[[#This Row],[货号]],账面数[[#All],[货号]:[单位]],3,FALSE)=0,"",VLOOKUP(盘点数[[#This Row],[货号]],账面数[[#All],[货号]:[单位]],3,FALSE)),"")</f>
        <v/>
      </c>
      <c r="G257" s="32"/>
      <c r="H257" s="33"/>
    </row>
    <row r="258" customHeight="1" spans="3:8">
      <c r="C258" s="31"/>
      <c r="D258" s="32"/>
      <c r="E258" s="26" t="str">
        <f>IFERROR(IF(VLOOKUP(盘点数[[#This Row],[货号]],账面数[[#All],[货号]:[单位]],2,FALSE)=0,"",VLOOKUP(盘点数[[#This Row],[货号]],账面数[[#All],[货号]:[单位]],2,FALSE)),"")</f>
        <v/>
      </c>
      <c r="F258" s="26" t="str">
        <f>IFERROR(IF(VLOOKUP(盘点数[[#This Row],[货号]],账面数[[#All],[货号]:[单位]],3,FALSE)=0,"",VLOOKUP(盘点数[[#This Row],[货号]],账面数[[#All],[货号]:[单位]],3,FALSE)),"")</f>
        <v/>
      </c>
      <c r="G258" s="32"/>
      <c r="H258" s="33"/>
    </row>
    <row r="259" customHeight="1" spans="3:8">
      <c r="C259" s="31"/>
      <c r="D259" s="32"/>
      <c r="E259" s="26" t="str">
        <f>IFERROR(IF(VLOOKUP(盘点数[[#This Row],[货号]],账面数[[#All],[货号]:[单位]],2,FALSE)=0,"",VLOOKUP(盘点数[[#This Row],[货号]],账面数[[#All],[货号]:[单位]],2,FALSE)),"")</f>
        <v/>
      </c>
      <c r="F259" s="26" t="str">
        <f>IFERROR(IF(VLOOKUP(盘点数[[#This Row],[货号]],账面数[[#All],[货号]:[单位]],3,FALSE)=0,"",VLOOKUP(盘点数[[#This Row],[货号]],账面数[[#All],[货号]:[单位]],3,FALSE)),"")</f>
        <v/>
      </c>
      <c r="G259" s="32"/>
      <c r="H259" s="33"/>
    </row>
    <row r="260" customHeight="1" spans="3:8">
      <c r="C260" s="31"/>
      <c r="D260" s="32"/>
      <c r="E260" s="26" t="str">
        <f>IFERROR(IF(VLOOKUP(盘点数[[#This Row],[货号]],账面数[[#All],[货号]:[单位]],2,FALSE)=0,"",VLOOKUP(盘点数[[#This Row],[货号]],账面数[[#All],[货号]:[单位]],2,FALSE)),"")</f>
        <v/>
      </c>
      <c r="F260" s="26" t="str">
        <f>IFERROR(IF(VLOOKUP(盘点数[[#This Row],[货号]],账面数[[#All],[货号]:[单位]],3,FALSE)=0,"",VLOOKUP(盘点数[[#This Row],[货号]],账面数[[#All],[货号]:[单位]],3,FALSE)),"")</f>
        <v/>
      </c>
      <c r="G260" s="32"/>
      <c r="H260" s="33"/>
    </row>
    <row r="261" customHeight="1" spans="3:8">
      <c r="C261" s="31"/>
      <c r="D261" s="32"/>
      <c r="E261" s="26" t="str">
        <f>IFERROR(IF(VLOOKUP(盘点数[[#This Row],[货号]],账面数[[#All],[货号]:[单位]],2,FALSE)=0,"",VLOOKUP(盘点数[[#This Row],[货号]],账面数[[#All],[货号]:[单位]],2,FALSE)),"")</f>
        <v/>
      </c>
      <c r="F261" s="26" t="str">
        <f>IFERROR(IF(VLOOKUP(盘点数[[#This Row],[货号]],账面数[[#All],[货号]:[单位]],3,FALSE)=0,"",VLOOKUP(盘点数[[#This Row],[货号]],账面数[[#All],[货号]:[单位]],3,FALSE)),"")</f>
        <v/>
      </c>
      <c r="G261" s="32"/>
      <c r="H261" s="33"/>
    </row>
    <row r="262" customHeight="1" spans="3:8">
      <c r="C262" s="31"/>
      <c r="D262" s="32"/>
      <c r="E262" s="26" t="str">
        <f>IFERROR(IF(VLOOKUP(盘点数[[#This Row],[货号]],账面数[[#All],[货号]:[单位]],2,FALSE)=0,"",VLOOKUP(盘点数[[#This Row],[货号]],账面数[[#All],[货号]:[单位]],2,FALSE)),"")</f>
        <v/>
      </c>
      <c r="F262" s="26" t="str">
        <f>IFERROR(IF(VLOOKUP(盘点数[[#This Row],[货号]],账面数[[#All],[货号]:[单位]],3,FALSE)=0,"",VLOOKUP(盘点数[[#This Row],[货号]],账面数[[#All],[货号]:[单位]],3,FALSE)),"")</f>
        <v/>
      </c>
      <c r="G262" s="32"/>
      <c r="H262" s="33"/>
    </row>
    <row r="263" customHeight="1" spans="3:8">
      <c r="C263" s="31"/>
      <c r="D263" s="32"/>
      <c r="E263" s="26" t="str">
        <f>IFERROR(IF(VLOOKUP(盘点数[[#This Row],[货号]],账面数[[#All],[货号]:[单位]],2,FALSE)=0,"",VLOOKUP(盘点数[[#This Row],[货号]],账面数[[#All],[货号]:[单位]],2,FALSE)),"")</f>
        <v/>
      </c>
      <c r="F263" s="26" t="str">
        <f>IFERROR(IF(VLOOKUP(盘点数[[#This Row],[货号]],账面数[[#All],[货号]:[单位]],3,FALSE)=0,"",VLOOKUP(盘点数[[#This Row],[货号]],账面数[[#All],[货号]:[单位]],3,FALSE)),"")</f>
        <v/>
      </c>
      <c r="G263" s="32"/>
      <c r="H263" s="33"/>
    </row>
    <row r="264" customHeight="1" spans="3:8">
      <c r="C264" s="31"/>
      <c r="D264" s="32"/>
      <c r="E264" s="26" t="str">
        <f>IFERROR(IF(VLOOKUP(盘点数[[#This Row],[货号]],账面数[[#All],[货号]:[单位]],2,FALSE)=0,"",VLOOKUP(盘点数[[#This Row],[货号]],账面数[[#All],[货号]:[单位]],2,FALSE)),"")</f>
        <v/>
      </c>
      <c r="F264" s="26" t="str">
        <f>IFERROR(IF(VLOOKUP(盘点数[[#This Row],[货号]],账面数[[#All],[货号]:[单位]],3,FALSE)=0,"",VLOOKUP(盘点数[[#This Row],[货号]],账面数[[#All],[货号]:[单位]],3,FALSE)),"")</f>
        <v/>
      </c>
      <c r="G264" s="32"/>
      <c r="H264" s="33"/>
    </row>
    <row r="265" customHeight="1" spans="3:8">
      <c r="C265" s="31"/>
      <c r="D265" s="32"/>
      <c r="E265" s="26" t="str">
        <f>IFERROR(IF(VLOOKUP(盘点数[[#This Row],[货号]],账面数[[#All],[货号]:[单位]],2,FALSE)=0,"",VLOOKUP(盘点数[[#This Row],[货号]],账面数[[#All],[货号]:[单位]],2,FALSE)),"")</f>
        <v/>
      </c>
      <c r="F265" s="26" t="str">
        <f>IFERROR(IF(VLOOKUP(盘点数[[#This Row],[货号]],账面数[[#All],[货号]:[单位]],3,FALSE)=0,"",VLOOKUP(盘点数[[#This Row],[货号]],账面数[[#All],[货号]:[单位]],3,FALSE)),"")</f>
        <v/>
      </c>
      <c r="G265" s="32"/>
      <c r="H265" s="33"/>
    </row>
    <row r="266" customHeight="1" spans="3:8">
      <c r="C266" s="31"/>
      <c r="D266" s="32"/>
      <c r="E266" s="26" t="str">
        <f>IFERROR(IF(VLOOKUP(盘点数[[#This Row],[货号]],账面数[[#All],[货号]:[单位]],2,FALSE)=0,"",VLOOKUP(盘点数[[#This Row],[货号]],账面数[[#All],[货号]:[单位]],2,FALSE)),"")</f>
        <v/>
      </c>
      <c r="F266" s="26" t="str">
        <f>IFERROR(IF(VLOOKUP(盘点数[[#This Row],[货号]],账面数[[#All],[货号]:[单位]],3,FALSE)=0,"",VLOOKUP(盘点数[[#This Row],[货号]],账面数[[#All],[货号]:[单位]],3,FALSE)),"")</f>
        <v/>
      </c>
      <c r="G266" s="32"/>
      <c r="H266" s="33"/>
    </row>
    <row r="267" customHeight="1" spans="3:8">
      <c r="C267" s="31"/>
      <c r="D267" s="32"/>
      <c r="E267" s="26" t="str">
        <f>IFERROR(IF(VLOOKUP(盘点数[[#This Row],[货号]],账面数[[#All],[货号]:[单位]],2,FALSE)=0,"",VLOOKUP(盘点数[[#This Row],[货号]],账面数[[#All],[货号]:[单位]],2,FALSE)),"")</f>
        <v/>
      </c>
      <c r="F267" s="26" t="str">
        <f>IFERROR(IF(VLOOKUP(盘点数[[#This Row],[货号]],账面数[[#All],[货号]:[单位]],3,FALSE)=0,"",VLOOKUP(盘点数[[#This Row],[货号]],账面数[[#All],[货号]:[单位]],3,FALSE)),"")</f>
        <v/>
      </c>
      <c r="G267" s="32"/>
      <c r="H267" s="33"/>
    </row>
    <row r="268" customHeight="1" spans="3:8">
      <c r="C268" s="31"/>
      <c r="D268" s="32"/>
      <c r="E268" s="26" t="str">
        <f>IFERROR(IF(VLOOKUP(盘点数[[#This Row],[货号]],账面数[[#All],[货号]:[单位]],2,FALSE)=0,"",VLOOKUP(盘点数[[#This Row],[货号]],账面数[[#All],[货号]:[单位]],2,FALSE)),"")</f>
        <v/>
      </c>
      <c r="F268" s="26" t="str">
        <f>IFERROR(IF(VLOOKUP(盘点数[[#This Row],[货号]],账面数[[#All],[货号]:[单位]],3,FALSE)=0,"",VLOOKUP(盘点数[[#This Row],[货号]],账面数[[#All],[货号]:[单位]],3,FALSE)),"")</f>
        <v/>
      </c>
      <c r="G268" s="32"/>
      <c r="H268" s="33"/>
    </row>
    <row r="269" customHeight="1" spans="3:8">
      <c r="C269" s="31"/>
      <c r="D269" s="32"/>
      <c r="E269" s="26" t="str">
        <f>IFERROR(IF(VLOOKUP(盘点数[[#This Row],[货号]],账面数[[#All],[货号]:[单位]],2,FALSE)=0,"",VLOOKUP(盘点数[[#This Row],[货号]],账面数[[#All],[货号]:[单位]],2,FALSE)),"")</f>
        <v/>
      </c>
      <c r="F269" s="26" t="str">
        <f>IFERROR(IF(VLOOKUP(盘点数[[#This Row],[货号]],账面数[[#All],[货号]:[单位]],3,FALSE)=0,"",VLOOKUP(盘点数[[#This Row],[货号]],账面数[[#All],[货号]:[单位]],3,FALSE)),"")</f>
        <v/>
      </c>
      <c r="G269" s="32"/>
      <c r="H269" s="33"/>
    </row>
    <row r="270" customHeight="1" spans="3:8">
      <c r="C270" s="31"/>
      <c r="D270" s="32"/>
      <c r="E270" s="26" t="str">
        <f>IFERROR(IF(VLOOKUP(盘点数[[#This Row],[货号]],账面数[[#All],[货号]:[单位]],2,FALSE)=0,"",VLOOKUP(盘点数[[#This Row],[货号]],账面数[[#All],[货号]:[单位]],2,FALSE)),"")</f>
        <v/>
      </c>
      <c r="F270" s="26" t="str">
        <f>IFERROR(IF(VLOOKUP(盘点数[[#This Row],[货号]],账面数[[#All],[货号]:[单位]],3,FALSE)=0,"",VLOOKUP(盘点数[[#This Row],[货号]],账面数[[#All],[货号]:[单位]],3,FALSE)),"")</f>
        <v/>
      </c>
      <c r="G270" s="32"/>
      <c r="H270" s="33"/>
    </row>
    <row r="271" customHeight="1" spans="3:8">
      <c r="C271" s="31"/>
      <c r="D271" s="32"/>
      <c r="E271" s="26" t="str">
        <f>IFERROR(IF(VLOOKUP(盘点数[[#This Row],[货号]],账面数[[#All],[货号]:[单位]],2,FALSE)=0,"",VLOOKUP(盘点数[[#This Row],[货号]],账面数[[#All],[货号]:[单位]],2,FALSE)),"")</f>
        <v/>
      </c>
      <c r="F271" s="26" t="str">
        <f>IFERROR(IF(VLOOKUP(盘点数[[#This Row],[货号]],账面数[[#All],[货号]:[单位]],3,FALSE)=0,"",VLOOKUP(盘点数[[#This Row],[货号]],账面数[[#All],[货号]:[单位]],3,FALSE)),"")</f>
        <v/>
      </c>
      <c r="G271" s="32"/>
      <c r="H271" s="33"/>
    </row>
    <row r="272" customHeight="1" spans="3:8">
      <c r="C272" s="31"/>
      <c r="D272" s="32"/>
      <c r="E272" s="26" t="str">
        <f>IFERROR(IF(VLOOKUP(盘点数[[#This Row],[货号]],账面数[[#All],[货号]:[单位]],2,FALSE)=0,"",VLOOKUP(盘点数[[#This Row],[货号]],账面数[[#All],[货号]:[单位]],2,FALSE)),"")</f>
        <v/>
      </c>
      <c r="F272" s="26" t="str">
        <f>IFERROR(IF(VLOOKUP(盘点数[[#This Row],[货号]],账面数[[#All],[货号]:[单位]],3,FALSE)=0,"",VLOOKUP(盘点数[[#This Row],[货号]],账面数[[#All],[货号]:[单位]],3,FALSE)),"")</f>
        <v/>
      </c>
      <c r="G272" s="32"/>
      <c r="H272" s="33"/>
    </row>
    <row r="273" customHeight="1" spans="3:8">
      <c r="C273" s="31"/>
      <c r="D273" s="32"/>
      <c r="E273" s="26" t="str">
        <f>IFERROR(IF(VLOOKUP(盘点数[[#This Row],[货号]],账面数[[#All],[货号]:[单位]],2,FALSE)=0,"",VLOOKUP(盘点数[[#This Row],[货号]],账面数[[#All],[货号]:[单位]],2,FALSE)),"")</f>
        <v/>
      </c>
      <c r="F273" s="26" t="str">
        <f>IFERROR(IF(VLOOKUP(盘点数[[#This Row],[货号]],账面数[[#All],[货号]:[单位]],3,FALSE)=0,"",VLOOKUP(盘点数[[#This Row],[货号]],账面数[[#All],[货号]:[单位]],3,FALSE)),"")</f>
        <v/>
      </c>
      <c r="G273" s="32"/>
      <c r="H273" s="33"/>
    </row>
    <row r="274" customHeight="1" spans="3:8">
      <c r="C274" s="31"/>
      <c r="D274" s="32"/>
      <c r="E274" s="26" t="str">
        <f>IFERROR(IF(VLOOKUP(盘点数[[#This Row],[货号]],账面数[[#All],[货号]:[单位]],2,FALSE)=0,"",VLOOKUP(盘点数[[#This Row],[货号]],账面数[[#All],[货号]:[单位]],2,FALSE)),"")</f>
        <v/>
      </c>
      <c r="F274" s="26" t="str">
        <f>IFERROR(IF(VLOOKUP(盘点数[[#This Row],[货号]],账面数[[#All],[货号]:[单位]],3,FALSE)=0,"",VLOOKUP(盘点数[[#This Row],[货号]],账面数[[#All],[货号]:[单位]],3,FALSE)),"")</f>
        <v/>
      </c>
      <c r="G274" s="32"/>
      <c r="H274" s="33"/>
    </row>
    <row r="275" customHeight="1" spans="3:8">
      <c r="C275" s="31"/>
      <c r="D275" s="32"/>
      <c r="E275" s="26" t="str">
        <f>IFERROR(IF(VLOOKUP(盘点数[[#This Row],[货号]],账面数[[#All],[货号]:[单位]],2,FALSE)=0,"",VLOOKUP(盘点数[[#This Row],[货号]],账面数[[#All],[货号]:[单位]],2,FALSE)),"")</f>
        <v/>
      </c>
      <c r="F275" s="26" t="str">
        <f>IFERROR(IF(VLOOKUP(盘点数[[#This Row],[货号]],账面数[[#All],[货号]:[单位]],3,FALSE)=0,"",VLOOKUP(盘点数[[#This Row],[货号]],账面数[[#All],[货号]:[单位]],3,FALSE)),"")</f>
        <v/>
      </c>
      <c r="G275" s="32"/>
      <c r="H275" s="33"/>
    </row>
    <row r="276" customHeight="1" spans="3:8">
      <c r="C276" s="31"/>
      <c r="D276" s="32"/>
      <c r="E276" s="26" t="str">
        <f>IFERROR(IF(VLOOKUP(盘点数[[#This Row],[货号]],账面数[[#All],[货号]:[单位]],2,FALSE)=0,"",VLOOKUP(盘点数[[#This Row],[货号]],账面数[[#All],[货号]:[单位]],2,FALSE)),"")</f>
        <v/>
      </c>
      <c r="F276" s="26" t="str">
        <f>IFERROR(IF(VLOOKUP(盘点数[[#This Row],[货号]],账面数[[#All],[货号]:[单位]],3,FALSE)=0,"",VLOOKUP(盘点数[[#This Row],[货号]],账面数[[#All],[货号]:[单位]],3,FALSE)),"")</f>
        <v/>
      </c>
      <c r="G276" s="32"/>
      <c r="H276" s="33"/>
    </row>
    <row r="277" customHeight="1" spans="3:8">
      <c r="C277" s="31"/>
      <c r="D277" s="32"/>
      <c r="E277" s="26" t="str">
        <f>IFERROR(IF(VLOOKUP(盘点数[[#This Row],[货号]],账面数[[#All],[货号]:[单位]],2,FALSE)=0,"",VLOOKUP(盘点数[[#This Row],[货号]],账面数[[#All],[货号]:[单位]],2,FALSE)),"")</f>
        <v/>
      </c>
      <c r="F277" s="26" t="str">
        <f>IFERROR(IF(VLOOKUP(盘点数[[#This Row],[货号]],账面数[[#All],[货号]:[单位]],3,FALSE)=0,"",VLOOKUP(盘点数[[#This Row],[货号]],账面数[[#All],[货号]:[单位]],3,FALSE)),"")</f>
        <v/>
      </c>
      <c r="G277" s="32"/>
      <c r="H277" s="33"/>
    </row>
    <row r="278" customHeight="1" spans="3:8">
      <c r="C278" s="31"/>
      <c r="D278" s="32"/>
      <c r="E278" s="26" t="str">
        <f>IFERROR(IF(VLOOKUP(盘点数[[#This Row],[货号]],账面数[[#All],[货号]:[单位]],2,FALSE)=0,"",VLOOKUP(盘点数[[#This Row],[货号]],账面数[[#All],[货号]:[单位]],2,FALSE)),"")</f>
        <v/>
      </c>
      <c r="F278" s="26" t="str">
        <f>IFERROR(IF(VLOOKUP(盘点数[[#This Row],[货号]],账面数[[#All],[货号]:[单位]],3,FALSE)=0,"",VLOOKUP(盘点数[[#This Row],[货号]],账面数[[#All],[货号]:[单位]],3,FALSE)),"")</f>
        <v/>
      </c>
      <c r="G278" s="32"/>
      <c r="H278" s="33"/>
    </row>
    <row r="279" customHeight="1" spans="3:8">
      <c r="C279" s="31"/>
      <c r="D279" s="32"/>
      <c r="E279" s="26" t="str">
        <f>IFERROR(IF(VLOOKUP(盘点数[[#This Row],[货号]],账面数[[#All],[货号]:[单位]],2,FALSE)=0,"",VLOOKUP(盘点数[[#This Row],[货号]],账面数[[#All],[货号]:[单位]],2,FALSE)),"")</f>
        <v/>
      </c>
      <c r="F279" s="26" t="str">
        <f>IFERROR(IF(VLOOKUP(盘点数[[#This Row],[货号]],账面数[[#All],[货号]:[单位]],3,FALSE)=0,"",VLOOKUP(盘点数[[#This Row],[货号]],账面数[[#All],[货号]:[单位]],3,FALSE)),"")</f>
        <v/>
      </c>
      <c r="G279" s="32"/>
      <c r="H279" s="33"/>
    </row>
    <row r="280" customHeight="1" spans="3:8">
      <c r="C280" s="31"/>
      <c r="D280" s="32"/>
      <c r="E280" s="26" t="str">
        <f>IFERROR(IF(VLOOKUP(盘点数[[#This Row],[货号]],账面数[[#All],[货号]:[单位]],2,FALSE)=0,"",VLOOKUP(盘点数[[#This Row],[货号]],账面数[[#All],[货号]:[单位]],2,FALSE)),"")</f>
        <v/>
      </c>
      <c r="F280" s="26" t="str">
        <f>IFERROR(IF(VLOOKUP(盘点数[[#This Row],[货号]],账面数[[#All],[货号]:[单位]],3,FALSE)=0,"",VLOOKUP(盘点数[[#This Row],[货号]],账面数[[#All],[货号]:[单位]],3,FALSE)),"")</f>
        <v/>
      </c>
      <c r="G280" s="32"/>
      <c r="H280" s="33"/>
    </row>
    <row r="281" customHeight="1" spans="3:8">
      <c r="C281" s="31"/>
      <c r="D281" s="32"/>
      <c r="E281" s="26" t="str">
        <f>IFERROR(IF(VLOOKUP(盘点数[[#This Row],[货号]],账面数[[#All],[货号]:[单位]],2,FALSE)=0,"",VLOOKUP(盘点数[[#This Row],[货号]],账面数[[#All],[货号]:[单位]],2,FALSE)),"")</f>
        <v/>
      </c>
      <c r="F281" s="26" t="str">
        <f>IFERROR(IF(VLOOKUP(盘点数[[#This Row],[货号]],账面数[[#All],[货号]:[单位]],3,FALSE)=0,"",VLOOKUP(盘点数[[#This Row],[货号]],账面数[[#All],[货号]:[单位]],3,FALSE)),"")</f>
        <v/>
      </c>
      <c r="G281" s="32"/>
      <c r="H281" s="33"/>
    </row>
    <row r="282" customHeight="1" spans="3:8">
      <c r="C282" s="31"/>
      <c r="D282" s="32"/>
      <c r="E282" s="26" t="str">
        <f>IFERROR(IF(VLOOKUP(盘点数[[#This Row],[货号]],账面数[[#All],[货号]:[单位]],2,FALSE)=0,"",VLOOKUP(盘点数[[#This Row],[货号]],账面数[[#All],[货号]:[单位]],2,FALSE)),"")</f>
        <v/>
      </c>
      <c r="F282" s="26" t="str">
        <f>IFERROR(IF(VLOOKUP(盘点数[[#This Row],[货号]],账面数[[#All],[货号]:[单位]],3,FALSE)=0,"",VLOOKUP(盘点数[[#This Row],[货号]],账面数[[#All],[货号]:[单位]],3,FALSE)),"")</f>
        <v/>
      </c>
      <c r="G282" s="32"/>
      <c r="H282" s="33"/>
    </row>
    <row r="283" customHeight="1" spans="3:8">
      <c r="C283" s="31"/>
      <c r="D283" s="32"/>
      <c r="E283" s="26" t="str">
        <f>IFERROR(IF(VLOOKUP(盘点数[[#This Row],[货号]],账面数[[#All],[货号]:[单位]],2,FALSE)=0,"",VLOOKUP(盘点数[[#This Row],[货号]],账面数[[#All],[货号]:[单位]],2,FALSE)),"")</f>
        <v/>
      </c>
      <c r="F283" s="26" t="str">
        <f>IFERROR(IF(VLOOKUP(盘点数[[#This Row],[货号]],账面数[[#All],[货号]:[单位]],3,FALSE)=0,"",VLOOKUP(盘点数[[#This Row],[货号]],账面数[[#All],[货号]:[单位]],3,FALSE)),"")</f>
        <v/>
      </c>
      <c r="G283" s="32"/>
      <c r="H283" s="33"/>
    </row>
    <row r="284" customHeight="1" spans="3:8">
      <c r="C284" s="31"/>
      <c r="D284" s="32"/>
      <c r="E284" s="26" t="str">
        <f>IFERROR(IF(VLOOKUP(盘点数[[#This Row],[货号]],账面数[[#All],[货号]:[单位]],2,FALSE)=0,"",VLOOKUP(盘点数[[#This Row],[货号]],账面数[[#All],[货号]:[单位]],2,FALSE)),"")</f>
        <v/>
      </c>
      <c r="F284" s="26" t="str">
        <f>IFERROR(IF(VLOOKUP(盘点数[[#This Row],[货号]],账面数[[#All],[货号]:[单位]],3,FALSE)=0,"",VLOOKUP(盘点数[[#This Row],[货号]],账面数[[#All],[货号]:[单位]],3,FALSE)),"")</f>
        <v/>
      </c>
      <c r="G284" s="32"/>
      <c r="H284" s="33"/>
    </row>
    <row r="285" customHeight="1" spans="3:8">
      <c r="C285" s="31"/>
      <c r="D285" s="32"/>
      <c r="E285" s="26" t="str">
        <f>IFERROR(IF(VLOOKUP(盘点数[[#This Row],[货号]],账面数[[#All],[货号]:[单位]],2,FALSE)=0,"",VLOOKUP(盘点数[[#This Row],[货号]],账面数[[#All],[货号]:[单位]],2,FALSE)),"")</f>
        <v/>
      </c>
      <c r="F285" s="26" t="str">
        <f>IFERROR(IF(VLOOKUP(盘点数[[#This Row],[货号]],账面数[[#All],[货号]:[单位]],3,FALSE)=0,"",VLOOKUP(盘点数[[#This Row],[货号]],账面数[[#All],[货号]:[单位]],3,FALSE)),"")</f>
        <v/>
      </c>
      <c r="G285" s="32"/>
      <c r="H285" s="33"/>
    </row>
    <row r="286" customHeight="1" spans="3:8">
      <c r="C286" s="31"/>
      <c r="D286" s="32"/>
      <c r="E286" s="26" t="str">
        <f>IFERROR(IF(VLOOKUP(盘点数[[#This Row],[货号]],账面数[[#All],[货号]:[单位]],2,FALSE)=0,"",VLOOKUP(盘点数[[#This Row],[货号]],账面数[[#All],[货号]:[单位]],2,FALSE)),"")</f>
        <v/>
      </c>
      <c r="F286" s="26" t="str">
        <f>IFERROR(IF(VLOOKUP(盘点数[[#This Row],[货号]],账面数[[#All],[货号]:[单位]],3,FALSE)=0,"",VLOOKUP(盘点数[[#This Row],[货号]],账面数[[#All],[货号]:[单位]],3,FALSE)),"")</f>
        <v/>
      </c>
      <c r="G286" s="32"/>
      <c r="H286" s="33"/>
    </row>
    <row r="287" customHeight="1" spans="3:8">
      <c r="C287" s="31"/>
      <c r="D287" s="32"/>
      <c r="E287" s="26" t="str">
        <f>IFERROR(IF(VLOOKUP(盘点数[[#This Row],[货号]],账面数[[#All],[货号]:[单位]],2,FALSE)=0,"",VLOOKUP(盘点数[[#This Row],[货号]],账面数[[#All],[货号]:[单位]],2,FALSE)),"")</f>
        <v/>
      </c>
      <c r="F287" s="26" t="str">
        <f>IFERROR(IF(VLOOKUP(盘点数[[#This Row],[货号]],账面数[[#All],[货号]:[单位]],3,FALSE)=0,"",VLOOKUP(盘点数[[#This Row],[货号]],账面数[[#All],[货号]:[单位]],3,FALSE)),"")</f>
        <v/>
      </c>
      <c r="G287" s="32"/>
      <c r="H287" s="33"/>
    </row>
    <row r="288" customHeight="1" spans="3:8">
      <c r="C288" s="31"/>
      <c r="D288" s="32"/>
      <c r="E288" s="26" t="str">
        <f>IFERROR(IF(VLOOKUP(盘点数[[#This Row],[货号]],账面数[[#All],[货号]:[单位]],2,FALSE)=0,"",VLOOKUP(盘点数[[#This Row],[货号]],账面数[[#All],[货号]:[单位]],2,FALSE)),"")</f>
        <v/>
      </c>
      <c r="F288" s="26" t="str">
        <f>IFERROR(IF(VLOOKUP(盘点数[[#This Row],[货号]],账面数[[#All],[货号]:[单位]],3,FALSE)=0,"",VLOOKUP(盘点数[[#This Row],[货号]],账面数[[#All],[货号]:[单位]],3,FALSE)),"")</f>
        <v/>
      </c>
      <c r="G288" s="32"/>
      <c r="H288" s="33"/>
    </row>
    <row r="289" customHeight="1" spans="3:8">
      <c r="C289" s="31"/>
      <c r="D289" s="32"/>
      <c r="E289" s="26" t="str">
        <f>IFERROR(IF(VLOOKUP(盘点数[[#This Row],[货号]],账面数[[#All],[货号]:[单位]],2,FALSE)=0,"",VLOOKUP(盘点数[[#This Row],[货号]],账面数[[#All],[货号]:[单位]],2,FALSE)),"")</f>
        <v/>
      </c>
      <c r="F289" s="26" t="str">
        <f>IFERROR(IF(VLOOKUP(盘点数[[#This Row],[货号]],账面数[[#All],[货号]:[单位]],3,FALSE)=0,"",VLOOKUP(盘点数[[#This Row],[货号]],账面数[[#All],[货号]:[单位]],3,FALSE)),"")</f>
        <v/>
      </c>
      <c r="G289" s="32"/>
      <c r="H289" s="33"/>
    </row>
    <row r="290" customHeight="1" spans="3:8">
      <c r="C290" s="31"/>
      <c r="D290" s="32"/>
      <c r="E290" s="26" t="str">
        <f>IFERROR(IF(VLOOKUP(盘点数[[#This Row],[货号]],账面数[[#All],[货号]:[单位]],2,FALSE)=0,"",VLOOKUP(盘点数[[#This Row],[货号]],账面数[[#All],[货号]:[单位]],2,FALSE)),"")</f>
        <v/>
      </c>
      <c r="F290" s="26" t="str">
        <f>IFERROR(IF(VLOOKUP(盘点数[[#This Row],[货号]],账面数[[#All],[货号]:[单位]],3,FALSE)=0,"",VLOOKUP(盘点数[[#This Row],[货号]],账面数[[#All],[货号]:[单位]],3,FALSE)),"")</f>
        <v/>
      </c>
      <c r="G290" s="32"/>
      <c r="H290" s="33"/>
    </row>
    <row r="291" customHeight="1" spans="3:8">
      <c r="C291" s="31"/>
      <c r="D291" s="32"/>
      <c r="E291" s="26" t="str">
        <f>IFERROR(IF(VLOOKUP(盘点数[[#This Row],[货号]],账面数[[#All],[货号]:[单位]],2,FALSE)=0,"",VLOOKUP(盘点数[[#This Row],[货号]],账面数[[#All],[货号]:[单位]],2,FALSE)),"")</f>
        <v/>
      </c>
      <c r="F291" s="26" t="str">
        <f>IFERROR(IF(VLOOKUP(盘点数[[#This Row],[货号]],账面数[[#All],[货号]:[单位]],3,FALSE)=0,"",VLOOKUP(盘点数[[#This Row],[货号]],账面数[[#All],[货号]:[单位]],3,FALSE)),"")</f>
        <v/>
      </c>
      <c r="G291" s="32"/>
      <c r="H291" s="33"/>
    </row>
    <row r="292" customHeight="1" spans="3:8">
      <c r="C292" s="31"/>
      <c r="D292" s="32"/>
      <c r="E292" s="26" t="str">
        <f>IFERROR(IF(VLOOKUP(盘点数[[#This Row],[货号]],账面数[[#All],[货号]:[单位]],2,FALSE)=0,"",VLOOKUP(盘点数[[#This Row],[货号]],账面数[[#All],[货号]:[单位]],2,FALSE)),"")</f>
        <v/>
      </c>
      <c r="F292" s="26" t="str">
        <f>IFERROR(IF(VLOOKUP(盘点数[[#This Row],[货号]],账面数[[#All],[货号]:[单位]],3,FALSE)=0,"",VLOOKUP(盘点数[[#This Row],[货号]],账面数[[#All],[货号]:[单位]],3,FALSE)),"")</f>
        <v/>
      </c>
      <c r="G292" s="32"/>
      <c r="H292" s="33"/>
    </row>
    <row r="293" customHeight="1" spans="3:8">
      <c r="C293" s="31"/>
      <c r="D293" s="32"/>
      <c r="E293" s="26" t="str">
        <f>IFERROR(IF(VLOOKUP(盘点数[[#This Row],[货号]],账面数[[#All],[货号]:[单位]],2,FALSE)=0,"",VLOOKUP(盘点数[[#This Row],[货号]],账面数[[#All],[货号]:[单位]],2,FALSE)),"")</f>
        <v/>
      </c>
      <c r="F293" s="26" t="str">
        <f>IFERROR(IF(VLOOKUP(盘点数[[#This Row],[货号]],账面数[[#All],[货号]:[单位]],3,FALSE)=0,"",VLOOKUP(盘点数[[#This Row],[货号]],账面数[[#All],[货号]:[单位]],3,FALSE)),"")</f>
        <v/>
      </c>
      <c r="G293" s="32"/>
      <c r="H293" s="33"/>
    </row>
    <row r="294" customHeight="1" spans="3:8">
      <c r="C294" s="31"/>
      <c r="D294" s="32"/>
      <c r="E294" s="26" t="str">
        <f>IFERROR(IF(VLOOKUP(盘点数[[#This Row],[货号]],账面数[[#All],[货号]:[单位]],2,FALSE)=0,"",VLOOKUP(盘点数[[#This Row],[货号]],账面数[[#All],[货号]:[单位]],2,FALSE)),"")</f>
        <v/>
      </c>
      <c r="F294" s="26" t="str">
        <f>IFERROR(IF(VLOOKUP(盘点数[[#This Row],[货号]],账面数[[#All],[货号]:[单位]],3,FALSE)=0,"",VLOOKUP(盘点数[[#This Row],[货号]],账面数[[#All],[货号]:[单位]],3,FALSE)),"")</f>
        <v/>
      </c>
      <c r="G294" s="32"/>
      <c r="H294" s="33"/>
    </row>
    <row r="295" customHeight="1" spans="3:8">
      <c r="C295" s="31"/>
      <c r="D295" s="32"/>
      <c r="E295" s="26" t="str">
        <f>IFERROR(IF(VLOOKUP(盘点数[[#This Row],[货号]],账面数[[#All],[货号]:[单位]],2,FALSE)=0,"",VLOOKUP(盘点数[[#This Row],[货号]],账面数[[#All],[货号]:[单位]],2,FALSE)),"")</f>
        <v/>
      </c>
      <c r="F295" s="26" t="str">
        <f>IFERROR(IF(VLOOKUP(盘点数[[#This Row],[货号]],账面数[[#All],[货号]:[单位]],3,FALSE)=0,"",VLOOKUP(盘点数[[#This Row],[货号]],账面数[[#All],[货号]:[单位]],3,FALSE)),"")</f>
        <v/>
      </c>
      <c r="G295" s="32"/>
      <c r="H295" s="33"/>
    </row>
    <row r="296" customHeight="1" spans="3:8">
      <c r="C296" s="31"/>
      <c r="D296" s="32"/>
      <c r="E296" s="26" t="str">
        <f>IFERROR(IF(VLOOKUP(盘点数[[#This Row],[货号]],账面数[[#All],[货号]:[单位]],2,FALSE)=0,"",VLOOKUP(盘点数[[#This Row],[货号]],账面数[[#All],[货号]:[单位]],2,FALSE)),"")</f>
        <v/>
      </c>
      <c r="F296" s="26" t="str">
        <f>IFERROR(IF(VLOOKUP(盘点数[[#This Row],[货号]],账面数[[#All],[货号]:[单位]],3,FALSE)=0,"",VLOOKUP(盘点数[[#This Row],[货号]],账面数[[#All],[货号]:[单位]],3,FALSE)),"")</f>
        <v/>
      </c>
      <c r="G296" s="32"/>
      <c r="H296" s="33"/>
    </row>
    <row r="297" customHeight="1" spans="3:8">
      <c r="C297" s="31"/>
      <c r="D297" s="32"/>
      <c r="E297" s="26" t="str">
        <f>IFERROR(IF(VLOOKUP(盘点数[[#This Row],[货号]],账面数[[#All],[货号]:[单位]],2,FALSE)=0,"",VLOOKUP(盘点数[[#This Row],[货号]],账面数[[#All],[货号]:[单位]],2,FALSE)),"")</f>
        <v/>
      </c>
      <c r="F297" s="26" t="str">
        <f>IFERROR(IF(VLOOKUP(盘点数[[#This Row],[货号]],账面数[[#All],[货号]:[单位]],3,FALSE)=0,"",VLOOKUP(盘点数[[#This Row],[货号]],账面数[[#All],[货号]:[单位]],3,FALSE)),"")</f>
        <v/>
      </c>
      <c r="G297" s="32"/>
      <c r="H297" s="33"/>
    </row>
    <row r="298" customHeight="1" spans="3:8">
      <c r="C298" s="31"/>
      <c r="D298" s="32"/>
      <c r="E298" s="26" t="str">
        <f>IFERROR(IF(VLOOKUP(盘点数[[#This Row],[货号]],账面数[[#All],[货号]:[单位]],2,FALSE)=0,"",VLOOKUP(盘点数[[#This Row],[货号]],账面数[[#All],[货号]:[单位]],2,FALSE)),"")</f>
        <v/>
      </c>
      <c r="F298" s="26" t="str">
        <f>IFERROR(IF(VLOOKUP(盘点数[[#This Row],[货号]],账面数[[#All],[货号]:[单位]],3,FALSE)=0,"",VLOOKUP(盘点数[[#This Row],[货号]],账面数[[#All],[货号]:[单位]],3,FALSE)),"")</f>
        <v/>
      </c>
      <c r="G298" s="32"/>
      <c r="H298" s="33"/>
    </row>
    <row r="299" customHeight="1" spans="3:8">
      <c r="C299" s="31"/>
      <c r="D299" s="32"/>
      <c r="E299" s="26" t="str">
        <f>IFERROR(IF(VLOOKUP(盘点数[[#This Row],[货号]],账面数[[#All],[货号]:[单位]],2,FALSE)=0,"",VLOOKUP(盘点数[[#This Row],[货号]],账面数[[#All],[货号]:[单位]],2,FALSE)),"")</f>
        <v/>
      </c>
      <c r="F299" s="26" t="str">
        <f>IFERROR(IF(VLOOKUP(盘点数[[#This Row],[货号]],账面数[[#All],[货号]:[单位]],3,FALSE)=0,"",VLOOKUP(盘点数[[#This Row],[货号]],账面数[[#All],[货号]:[单位]],3,FALSE)),"")</f>
        <v/>
      </c>
      <c r="G299" s="32"/>
      <c r="H299" s="33"/>
    </row>
    <row r="300" customHeight="1" spans="3:8">
      <c r="C300" s="31"/>
      <c r="D300" s="32"/>
      <c r="E300" s="26" t="str">
        <f>IFERROR(IF(VLOOKUP(盘点数[[#This Row],[货号]],账面数[[#All],[货号]:[单位]],2,FALSE)=0,"",VLOOKUP(盘点数[[#This Row],[货号]],账面数[[#All],[货号]:[单位]],2,FALSE)),"")</f>
        <v/>
      </c>
      <c r="F300" s="26" t="str">
        <f>IFERROR(IF(VLOOKUP(盘点数[[#This Row],[货号]],账面数[[#All],[货号]:[单位]],3,FALSE)=0,"",VLOOKUP(盘点数[[#This Row],[货号]],账面数[[#All],[货号]:[单位]],3,FALSE)),"")</f>
        <v/>
      </c>
      <c r="G300" s="32"/>
      <c r="H300" s="33"/>
    </row>
    <row r="301" customHeight="1" spans="3:8">
      <c r="C301" s="31"/>
      <c r="D301" s="32"/>
      <c r="E301" s="26" t="str">
        <f>IFERROR(IF(VLOOKUP(盘点数[[#This Row],[货号]],账面数[[#All],[货号]:[单位]],2,FALSE)=0,"",VLOOKUP(盘点数[[#This Row],[货号]],账面数[[#All],[货号]:[单位]],2,FALSE)),"")</f>
        <v/>
      </c>
      <c r="F301" s="26" t="str">
        <f>IFERROR(IF(VLOOKUP(盘点数[[#This Row],[货号]],账面数[[#All],[货号]:[单位]],3,FALSE)=0,"",VLOOKUP(盘点数[[#This Row],[货号]],账面数[[#All],[货号]:[单位]],3,FALSE)),"")</f>
        <v/>
      </c>
      <c r="G301" s="32"/>
      <c r="H301" s="33"/>
    </row>
    <row r="302" customHeight="1" spans="3:8">
      <c r="C302" s="31"/>
      <c r="D302" s="32"/>
      <c r="E302" s="26" t="str">
        <f>IFERROR(IF(VLOOKUP(盘点数[[#This Row],[货号]],账面数[[#All],[货号]:[单位]],2,FALSE)=0,"",VLOOKUP(盘点数[[#This Row],[货号]],账面数[[#All],[货号]:[单位]],2,FALSE)),"")</f>
        <v/>
      </c>
      <c r="F302" s="26" t="str">
        <f>IFERROR(IF(VLOOKUP(盘点数[[#This Row],[货号]],账面数[[#All],[货号]:[单位]],3,FALSE)=0,"",VLOOKUP(盘点数[[#This Row],[货号]],账面数[[#All],[货号]:[单位]],3,FALSE)),"")</f>
        <v/>
      </c>
      <c r="G302" s="32"/>
      <c r="H302" s="33"/>
    </row>
    <row r="303" customHeight="1" spans="3:8">
      <c r="C303" s="31"/>
      <c r="D303" s="32"/>
      <c r="E303" s="26" t="str">
        <f>IFERROR(IF(VLOOKUP(盘点数[[#This Row],[货号]],账面数[[#All],[货号]:[单位]],2,FALSE)=0,"",VLOOKUP(盘点数[[#This Row],[货号]],账面数[[#All],[货号]:[单位]],2,FALSE)),"")</f>
        <v/>
      </c>
      <c r="F303" s="26" t="str">
        <f>IFERROR(IF(VLOOKUP(盘点数[[#This Row],[货号]],账面数[[#All],[货号]:[单位]],3,FALSE)=0,"",VLOOKUP(盘点数[[#This Row],[货号]],账面数[[#All],[货号]:[单位]],3,FALSE)),"")</f>
        <v/>
      </c>
      <c r="G303" s="32"/>
      <c r="H303" s="33"/>
    </row>
    <row r="304" customHeight="1" spans="3:8">
      <c r="C304" s="31"/>
      <c r="D304" s="32"/>
      <c r="E304" s="26" t="str">
        <f>IFERROR(IF(VLOOKUP(盘点数[[#This Row],[货号]],账面数[[#All],[货号]:[单位]],2,FALSE)=0,"",VLOOKUP(盘点数[[#This Row],[货号]],账面数[[#All],[货号]:[单位]],2,FALSE)),"")</f>
        <v/>
      </c>
      <c r="F304" s="26" t="str">
        <f>IFERROR(IF(VLOOKUP(盘点数[[#This Row],[货号]],账面数[[#All],[货号]:[单位]],3,FALSE)=0,"",VLOOKUP(盘点数[[#This Row],[货号]],账面数[[#All],[货号]:[单位]],3,FALSE)),"")</f>
        <v/>
      </c>
      <c r="G304" s="32"/>
      <c r="H304" s="33"/>
    </row>
    <row r="305" customHeight="1" spans="3:8">
      <c r="C305" s="31"/>
      <c r="D305" s="32"/>
      <c r="E305" s="26" t="str">
        <f>IFERROR(IF(VLOOKUP(盘点数[[#This Row],[货号]],账面数[[#All],[货号]:[单位]],2,FALSE)=0,"",VLOOKUP(盘点数[[#This Row],[货号]],账面数[[#All],[货号]:[单位]],2,FALSE)),"")</f>
        <v/>
      </c>
      <c r="F305" s="26" t="str">
        <f>IFERROR(IF(VLOOKUP(盘点数[[#This Row],[货号]],账面数[[#All],[货号]:[单位]],3,FALSE)=0,"",VLOOKUP(盘点数[[#This Row],[货号]],账面数[[#All],[货号]:[单位]],3,FALSE)),"")</f>
        <v/>
      </c>
      <c r="G305" s="32"/>
      <c r="H305" s="33"/>
    </row>
    <row r="306" customHeight="1" spans="3:8">
      <c r="C306" s="31"/>
      <c r="D306" s="32"/>
      <c r="E306" s="26" t="str">
        <f>IFERROR(IF(VLOOKUP(盘点数[[#This Row],[货号]],账面数[[#All],[货号]:[单位]],2,FALSE)=0,"",VLOOKUP(盘点数[[#This Row],[货号]],账面数[[#All],[货号]:[单位]],2,FALSE)),"")</f>
        <v/>
      </c>
      <c r="F306" s="26" t="str">
        <f>IFERROR(IF(VLOOKUP(盘点数[[#This Row],[货号]],账面数[[#All],[货号]:[单位]],3,FALSE)=0,"",VLOOKUP(盘点数[[#This Row],[货号]],账面数[[#All],[货号]:[单位]],3,FALSE)),"")</f>
        <v/>
      </c>
      <c r="G306" s="32"/>
      <c r="H306" s="33"/>
    </row>
    <row r="307" customHeight="1" spans="3:8">
      <c r="C307" s="31"/>
      <c r="D307" s="32"/>
      <c r="E307" s="26" t="str">
        <f>IFERROR(IF(VLOOKUP(盘点数[[#This Row],[货号]],账面数[[#All],[货号]:[单位]],2,FALSE)=0,"",VLOOKUP(盘点数[[#This Row],[货号]],账面数[[#All],[货号]:[单位]],2,FALSE)),"")</f>
        <v/>
      </c>
      <c r="F307" s="26" t="str">
        <f>IFERROR(IF(VLOOKUP(盘点数[[#This Row],[货号]],账面数[[#All],[货号]:[单位]],3,FALSE)=0,"",VLOOKUP(盘点数[[#This Row],[货号]],账面数[[#All],[货号]:[单位]],3,FALSE)),"")</f>
        <v/>
      </c>
      <c r="G307" s="32"/>
      <c r="H307" s="33"/>
    </row>
    <row r="308" customHeight="1" spans="3:8">
      <c r="C308" s="31"/>
      <c r="D308" s="32"/>
      <c r="E308" s="26" t="str">
        <f>IFERROR(IF(VLOOKUP(盘点数[[#This Row],[货号]],账面数[[#All],[货号]:[单位]],2,FALSE)=0,"",VLOOKUP(盘点数[[#This Row],[货号]],账面数[[#All],[货号]:[单位]],2,FALSE)),"")</f>
        <v/>
      </c>
      <c r="F308" s="26" t="str">
        <f>IFERROR(IF(VLOOKUP(盘点数[[#This Row],[货号]],账面数[[#All],[货号]:[单位]],3,FALSE)=0,"",VLOOKUP(盘点数[[#This Row],[货号]],账面数[[#All],[货号]:[单位]],3,FALSE)),"")</f>
        <v/>
      </c>
      <c r="G308" s="32"/>
      <c r="H308" s="33"/>
    </row>
    <row r="309" customHeight="1" spans="3:8">
      <c r="C309" s="31"/>
      <c r="D309" s="32"/>
      <c r="E309" s="26" t="str">
        <f>IFERROR(IF(VLOOKUP(盘点数[[#This Row],[货号]],账面数[[#All],[货号]:[单位]],2,FALSE)=0,"",VLOOKUP(盘点数[[#This Row],[货号]],账面数[[#All],[货号]:[单位]],2,FALSE)),"")</f>
        <v/>
      </c>
      <c r="F309" s="26" t="str">
        <f>IFERROR(IF(VLOOKUP(盘点数[[#This Row],[货号]],账面数[[#All],[货号]:[单位]],3,FALSE)=0,"",VLOOKUP(盘点数[[#This Row],[货号]],账面数[[#All],[货号]:[单位]],3,FALSE)),"")</f>
        <v/>
      </c>
      <c r="G309" s="32"/>
      <c r="H309" s="33"/>
    </row>
    <row r="310" customHeight="1" spans="3:8">
      <c r="C310" s="31"/>
      <c r="D310" s="32"/>
      <c r="E310" s="26" t="str">
        <f>IFERROR(IF(VLOOKUP(盘点数[[#This Row],[货号]],账面数[[#All],[货号]:[单位]],2,FALSE)=0,"",VLOOKUP(盘点数[[#This Row],[货号]],账面数[[#All],[货号]:[单位]],2,FALSE)),"")</f>
        <v/>
      </c>
      <c r="F310" s="26" t="str">
        <f>IFERROR(IF(VLOOKUP(盘点数[[#This Row],[货号]],账面数[[#All],[货号]:[单位]],3,FALSE)=0,"",VLOOKUP(盘点数[[#This Row],[货号]],账面数[[#All],[货号]:[单位]],3,FALSE)),"")</f>
        <v/>
      </c>
      <c r="G310" s="32"/>
      <c r="H310" s="33"/>
    </row>
    <row r="311" customHeight="1" spans="3:8">
      <c r="C311" s="31"/>
      <c r="D311" s="32"/>
      <c r="E311" s="26" t="str">
        <f>IFERROR(IF(VLOOKUP(盘点数[[#This Row],[货号]],账面数[[#All],[货号]:[单位]],2,FALSE)=0,"",VLOOKUP(盘点数[[#This Row],[货号]],账面数[[#All],[货号]:[单位]],2,FALSE)),"")</f>
        <v/>
      </c>
      <c r="F311" s="26" t="str">
        <f>IFERROR(IF(VLOOKUP(盘点数[[#This Row],[货号]],账面数[[#All],[货号]:[单位]],3,FALSE)=0,"",VLOOKUP(盘点数[[#This Row],[货号]],账面数[[#All],[货号]:[单位]],3,FALSE)),"")</f>
        <v/>
      </c>
      <c r="G311" s="32"/>
      <c r="H311" s="33"/>
    </row>
    <row r="312" customHeight="1" spans="3:8">
      <c r="C312" s="31"/>
      <c r="D312" s="32"/>
      <c r="E312" s="26" t="str">
        <f>IFERROR(IF(VLOOKUP(盘点数[[#This Row],[货号]],账面数[[#All],[货号]:[单位]],2,FALSE)=0,"",VLOOKUP(盘点数[[#This Row],[货号]],账面数[[#All],[货号]:[单位]],2,FALSE)),"")</f>
        <v/>
      </c>
      <c r="F312" s="26" t="str">
        <f>IFERROR(IF(VLOOKUP(盘点数[[#This Row],[货号]],账面数[[#All],[货号]:[单位]],3,FALSE)=0,"",VLOOKUP(盘点数[[#This Row],[货号]],账面数[[#All],[货号]:[单位]],3,FALSE)),"")</f>
        <v/>
      </c>
      <c r="G312" s="32"/>
      <c r="H312" s="33"/>
    </row>
    <row r="313" customHeight="1" spans="3:8">
      <c r="C313" s="31"/>
      <c r="D313" s="32"/>
      <c r="E313" s="26" t="str">
        <f>IFERROR(IF(VLOOKUP(盘点数[[#This Row],[货号]],账面数[[#All],[货号]:[单位]],2,FALSE)=0,"",VLOOKUP(盘点数[[#This Row],[货号]],账面数[[#All],[货号]:[单位]],2,FALSE)),"")</f>
        <v/>
      </c>
      <c r="F313" s="26" t="str">
        <f>IFERROR(IF(VLOOKUP(盘点数[[#This Row],[货号]],账面数[[#All],[货号]:[单位]],3,FALSE)=0,"",VLOOKUP(盘点数[[#This Row],[货号]],账面数[[#All],[货号]:[单位]],3,FALSE)),"")</f>
        <v/>
      </c>
      <c r="G313" s="32"/>
      <c r="H313" s="33"/>
    </row>
    <row r="314" customHeight="1" spans="3:8">
      <c r="C314" s="31"/>
      <c r="D314" s="32"/>
      <c r="E314" s="26" t="str">
        <f>IFERROR(IF(VLOOKUP(盘点数[[#This Row],[货号]],账面数[[#All],[货号]:[单位]],2,FALSE)=0,"",VLOOKUP(盘点数[[#This Row],[货号]],账面数[[#All],[货号]:[单位]],2,FALSE)),"")</f>
        <v/>
      </c>
      <c r="F314" s="26" t="str">
        <f>IFERROR(IF(VLOOKUP(盘点数[[#This Row],[货号]],账面数[[#All],[货号]:[单位]],3,FALSE)=0,"",VLOOKUP(盘点数[[#This Row],[货号]],账面数[[#All],[货号]:[单位]],3,FALSE)),"")</f>
        <v/>
      </c>
      <c r="G314" s="32"/>
      <c r="H314" s="33"/>
    </row>
    <row r="315" customHeight="1" spans="3:8">
      <c r="C315" s="31"/>
      <c r="D315" s="32"/>
      <c r="E315" s="26" t="str">
        <f>IFERROR(IF(VLOOKUP(盘点数[[#This Row],[货号]],账面数[[#All],[货号]:[单位]],2,FALSE)=0,"",VLOOKUP(盘点数[[#This Row],[货号]],账面数[[#All],[货号]:[单位]],2,FALSE)),"")</f>
        <v/>
      </c>
      <c r="F315" s="26" t="str">
        <f>IFERROR(IF(VLOOKUP(盘点数[[#This Row],[货号]],账面数[[#All],[货号]:[单位]],3,FALSE)=0,"",VLOOKUP(盘点数[[#This Row],[货号]],账面数[[#All],[货号]:[单位]],3,FALSE)),"")</f>
        <v/>
      </c>
      <c r="G315" s="32"/>
      <c r="H315" s="33"/>
    </row>
    <row r="316" customHeight="1" spans="3:8">
      <c r="C316" s="31"/>
      <c r="D316" s="32"/>
      <c r="E316" s="26" t="str">
        <f>IFERROR(IF(VLOOKUP(盘点数[[#This Row],[货号]],账面数[[#All],[货号]:[单位]],2,FALSE)=0,"",VLOOKUP(盘点数[[#This Row],[货号]],账面数[[#All],[货号]:[单位]],2,FALSE)),"")</f>
        <v/>
      </c>
      <c r="F316" s="26" t="str">
        <f>IFERROR(IF(VLOOKUP(盘点数[[#This Row],[货号]],账面数[[#All],[货号]:[单位]],3,FALSE)=0,"",VLOOKUP(盘点数[[#This Row],[货号]],账面数[[#All],[货号]:[单位]],3,FALSE)),"")</f>
        <v/>
      </c>
      <c r="G316" s="32"/>
      <c r="H316" s="33"/>
    </row>
    <row r="317" customHeight="1" spans="3:8">
      <c r="C317" s="31"/>
      <c r="D317" s="32"/>
      <c r="E317" s="26" t="str">
        <f>IFERROR(IF(VLOOKUP(盘点数[[#This Row],[货号]],账面数[[#All],[货号]:[单位]],2,FALSE)=0,"",VLOOKUP(盘点数[[#This Row],[货号]],账面数[[#All],[货号]:[单位]],2,FALSE)),"")</f>
        <v/>
      </c>
      <c r="F317" s="26" t="str">
        <f>IFERROR(IF(VLOOKUP(盘点数[[#This Row],[货号]],账面数[[#All],[货号]:[单位]],3,FALSE)=0,"",VLOOKUP(盘点数[[#This Row],[货号]],账面数[[#All],[货号]:[单位]],3,FALSE)),"")</f>
        <v/>
      </c>
      <c r="G317" s="32"/>
      <c r="H317" s="33"/>
    </row>
    <row r="318" customHeight="1" spans="3:8">
      <c r="C318" s="31"/>
      <c r="D318" s="32"/>
      <c r="E318" s="26" t="str">
        <f>IFERROR(IF(VLOOKUP(盘点数[[#This Row],[货号]],账面数[[#All],[货号]:[单位]],2,FALSE)=0,"",VLOOKUP(盘点数[[#This Row],[货号]],账面数[[#All],[货号]:[单位]],2,FALSE)),"")</f>
        <v/>
      </c>
      <c r="F318" s="26" t="str">
        <f>IFERROR(IF(VLOOKUP(盘点数[[#This Row],[货号]],账面数[[#All],[货号]:[单位]],3,FALSE)=0,"",VLOOKUP(盘点数[[#This Row],[货号]],账面数[[#All],[货号]:[单位]],3,FALSE)),"")</f>
        <v/>
      </c>
      <c r="G318" s="32"/>
      <c r="H318" s="33"/>
    </row>
    <row r="319" customHeight="1" spans="3:8">
      <c r="C319" s="31"/>
      <c r="D319" s="32"/>
      <c r="E319" s="26" t="str">
        <f>IFERROR(IF(VLOOKUP(盘点数[[#This Row],[货号]],账面数[[#All],[货号]:[单位]],2,FALSE)=0,"",VLOOKUP(盘点数[[#This Row],[货号]],账面数[[#All],[货号]:[单位]],2,FALSE)),"")</f>
        <v/>
      </c>
      <c r="F319" s="26" t="str">
        <f>IFERROR(IF(VLOOKUP(盘点数[[#This Row],[货号]],账面数[[#All],[货号]:[单位]],3,FALSE)=0,"",VLOOKUP(盘点数[[#This Row],[货号]],账面数[[#All],[货号]:[单位]],3,FALSE)),"")</f>
        <v/>
      </c>
      <c r="G319" s="32"/>
      <c r="H319" s="33"/>
    </row>
    <row r="320" customHeight="1" spans="3:8">
      <c r="C320" s="31"/>
      <c r="D320" s="32"/>
      <c r="E320" s="26" t="str">
        <f>IFERROR(IF(VLOOKUP(盘点数[[#This Row],[货号]],账面数[[#All],[货号]:[单位]],2,FALSE)=0,"",VLOOKUP(盘点数[[#This Row],[货号]],账面数[[#All],[货号]:[单位]],2,FALSE)),"")</f>
        <v/>
      </c>
      <c r="F320" s="26" t="str">
        <f>IFERROR(IF(VLOOKUP(盘点数[[#This Row],[货号]],账面数[[#All],[货号]:[单位]],3,FALSE)=0,"",VLOOKUP(盘点数[[#This Row],[货号]],账面数[[#All],[货号]:[单位]],3,FALSE)),"")</f>
        <v/>
      </c>
      <c r="G320" s="32"/>
      <c r="H320" s="33"/>
    </row>
    <row r="321" customHeight="1" spans="3:8">
      <c r="C321" s="31"/>
      <c r="D321" s="32"/>
      <c r="E321" s="26" t="str">
        <f>IFERROR(IF(VLOOKUP(盘点数[[#This Row],[货号]],账面数[[#All],[货号]:[单位]],2,FALSE)=0,"",VLOOKUP(盘点数[[#This Row],[货号]],账面数[[#All],[货号]:[单位]],2,FALSE)),"")</f>
        <v/>
      </c>
      <c r="F321" s="26" t="str">
        <f>IFERROR(IF(VLOOKUP(盘点数[[#This Row],[货号]],账面数[[#All],[货号]:[单位]],3,FALSE)=0,"",VLOOKUP(盘点数[[#This Row],[货号]],账面数[[#All],[货号]:[单位]],3,FALSE)),"")</f>
        <v/>
      </c>
      <c r="G321" s="32"/>
      <c r="H321" s="33"/>
    </row>
    <row r="322" customHeight="1" spans="3:8">
      <c r="C322" s="31"/>
      <c r="D322" s="32"/>
      <c r="E322" s="26" t="str">
        <f>IFERROR(IF(VLOOKUP(盘点数[[#This Row],[货号]],账面数[[#All],[货号]:[单位]],2,FALSE)=0,"",VLOOKUP(盘点数[[#This Row],[货号]],账面数[[#All],[货号]:[单位]],2,FALSE)),"")</f>
        <v/>
      </c>
      <c r="F322" s="26" t="str">
        <f>IFERROR(IF(VLOOKUP(盘点数[[#This Row],[货号]],账面数[[#All],[货号]:[单位]],3,FALSE)=0,"",VLOOKUP(盘点数[[#This Row],[货号]],账面数[[#All],[货号]:[单位]],3,FALSE)),"")</f>
        <v/>
      </c>
      <c r="G322" s="32"/>
      <c r="H322" s="33"/>
    </row>
    <row r="323" customHeight="1" spans="3:8">
      <c r="C323" s="31"/>
      <c r="D323" s="32"/>
      <c r="E323" s="26" t="str">
        <f>IFERROR(IF(VLOOKUP(盘点数[[#This Row],[货号]],账面数[[#All],[货号]:[单位]],2,FALSE)=0,"",VLOOKUP(盘点数[[#This Row],[货号]],账面数[[#All],[货号]:[单位]],2,FALSE)),"")</f>
        <v/>
      </c>
      <c r="F323" s="26" t="str">
        <f>IFERROR(IF(VLOOKUP(盘点数[[#This Row],[货号]],账面数[[#All],[货号]:[单位]],3,FALSE)=0,"",VLOOKUP(盘点数[[#This Row],[货号]],账面数[[#All],[货号]:[单位]],3,FALSE)),"")</f>
        <v/>
      </c>
      <c r="G323" s="32"/>
      <c r="H323" s="33"/>
    </row>
    <row r="324" customHeight="1" spans="3:8">
      <c r="C324" s="31"/>
      <c r="D324" s="32"/>
      <c r="E324" s="26" t="str">
        <f>IFERROR(IF(VLOOKUP(盘点数[[#This Row],[货号]],账面数[[#All],[货号]:[单位]],2,FALSE)=0,"",VLOOKUP(盘点数[[#This Row],[货号]],账面数[[#All],[货号]:[单位]],2,FALSE)),"")</f>
        <v/>
      </c>
      <c r="F324" s="26" t="str">
        <f>IFERROR(IF(VLOOKUP(盘点数[[#This Row],[货号]],账面数[[#All],[货号]:[单位]],3,FALSE)=0,"",VLOOKUP(盘点数[[#This Row],[货号]],账面数[[#All],[货号]:[单位]],3,FALSE)),"")</f>
        <v/>
      </c>
      <c r="G324" s="32"/>
      <c r="H324" s="33"/>
    </row>
    <row r="325" customHeight="1" spans="3:8">
      <c r="C325" s="31"/>
      <c r="D325" s="32"/>
      <c r="E325" s="26" t="str">
        <f>IFERROR(IF(VLOOKUP(盘点数[[#This Row],[货号]],账面数[[#All],[货号]:[单位]],2,FALSE)=0,"",VLOOKUP(盘点数[[#This Row],[货号]],账面数[[#All],[货号]:[单位]],2,FALSE)),"")</f>
        <v/>
      </c>
      <c r="F325" s="26" t="str">
        <f>IFERROR(IF(VLOOKUP(盘点数[[#This Row],[货号]],账面数[[#All],[货号]:[单位]],3,FALSE)=0,"",VLOOKUP(盘点数[[#This Row],[货号]],账面数[[#All],[货号]:[单位]],3,FALSE)),"")</f>
        <v/>
      </c>
      <c r="G325" s="32"/>
      <c r="H325" s="33"/>
    </row>
    <row r="326" customHeight="1" spans="3:8">
      <c r="C326" s="31"/>
      <c r="D326" s="32"/>
      <c r="E326" s="26" t="str">
        <f>IFERROR(IF(VLOOKUP(盘点数[[#This Row],[货号]],账面数[[#All],[货号]:[单位]],2,FALSE)=0,"",VLOOKUP(盘点数[[#This Row],[货号]],账面数[[#All],[货号]:[单位]],2,FALSE)),"")</f>
        <v/>
      </c>
      <c r="F326" s="26" t="str">
        <f>IFERROR(IF(VLOOKUP(盘点数[[#This Row],[货号]],账面数[[#All],[货号]:[单位]],3,FALSE)=0,"",VLOOKUP(盘点数[[#This Row],[货号]],账面数[[#All],[货号]:[单位]],3,FALSE)),"")</f>
        <v/>
      </c>
      <c r="G326" s="32"/>
      <c r="H326" s="33"/>
    </row>
    <row r="327" customHeight="1" spans="3:8">
      <c r="C327" s="31"/>
      <c r="D327" s="32"/>
      <c r="E327" s="26" t="str">
        <f>IFERROR(IF(VLOOKUP(盘点数[[#This Row],[货号]],账面数[[#All],[货号]:[单位]],2,FALSE)=0,"",VLOOKUP(盘点数[[#This Row],[货号]],账面数[[#All],[货号]:[单位]],2,FALSE)),"")</f>
        <v/>
      </c>
      <c r="F327" s="26" t="str">
        <f>IFERROR(IF(VLOOKUP(盘点数[[#This Row],[货号]],账面数[[#All],[货号]:[单位]],3,FALSE)=0,"",VLOOKUP(盘点数[[#This Row],[货号]],账面数[[#All],[货号]:[单位]],3,FALSE)),"")</f>
        <v/>
      </c>
      <c r="G327" s="32"/>
      <c r="H327" s="33"/>
    </row>
    <row r="328" customHeight="1" spans="3:8">
      <c r="C328" s="31"/>
      <c r="D328" s="32"/>
      <c r="E328" s="26" t="str">
        <f>IFERROR(IF(VLOOKUP(盘点数[[#This Row],[货号]],账面数[[#All],[货号]:[单位]],2,FALSE)=0,"",VLOOKUP(盘点数[[#This Row],[货号]],账面数[[#All],[货号]:[单位]],2,FALSE)),"")</f>
        <v/>
      </c>
      <c r="F328" s="26" t="str">
        <f>IFERROR(IF(VLOOKUP(盘点数[[#This Row],[货号]],账面数[[#All],[货号]:[单位]],3,FALSE)=0,"",VLOOKUP(盘点数[[#This Row],[货号]],账面数[[#All],[货号]:[单位]],3,FALSE)),"")</f>
        <v/>
      </c>
      <c r="G328" s="32"/>
      <c r="H328" s="33"/>
    </row>
    <row r="329" customHeight="1" spans="3:8">
      <c r="C329" s="31"/>
      <c r="D329" s="32"/>
      <c r="E329" s="26" t="str">
        <f>IFERROR(IF(VLOOKUP(盘点数[[#This Row],[货号]],账面数[[#All],[货号]:[单位]],2,FALSE)=0,"",VLOOKUP(盘点数[[#This Row],[货号]],账面数[[#All],[货号]:[单位]],2,FALSE)),"")</f>
        <v/>
      </c>
      <c r="F329" s="26" t="str">
        <f>IFERROR(IF(VLOOKUP(盘点数[[#This Row],[货号]],账面数[[#All],[货号]:[单位]],3,FALSE)=0,"",VLOOKUP(盘点数[[#This Row],[货号]],账面数[[#All],[货号]:[单位]],3,FALSE)),"")</f>
        <v/>
      </c>
      <c r="G329" s="32"/>
      <c r="H329" s="33"/>
    </row>
    <row r="330" customHeight="1" spans="3:8">
      <c r="C330" s="31"/>
      <c r="D330" s="32"/>
      <c r="E330" s="26" t="str">
        <f>IFERROR(IF(VLOOKUP(盘点数[[#This Row],[货号]],账面数[[#All],[货号]:[单位]],2,FALSE)=0,"",VLOOKUP(盘点数[[#This Row],[货号]],账面数[[#All],[货号]:[单位]],2,FALSE)),"")</f>
        <v/>
      </c>
      <c r="F330" s="26" t="str">
        <f>IFERROR(IF(VLOOKUP(盘点数[[#This Row],[货号]],账面数[[#All],[货号]:[单位]],3,FALSE)=0,"",VLOOKUP(盘点数[[#This Row],[货号]],账面数[[#All],[货号]:[单位]],3,FALSE)),"")</f>
        <v/>
      </c>
      <c r="G330" s="32"/>
      <c r="H330" s="33"/>
    </row>
    <row r="331" customHeight="1" spans="3:8">
      <c r="C331" s="31"/>
      <c r="D331" s="32"/>
      <c r="E331" s="26" t="str">
        <f>IFERROR(IF(VLOOKUP(盘点数[[#This Row],[货号]],账面数[[#All],[货号]:[单位]],2,FALSE)=0,"",VLOOKUP(盘点数[[#This Row],[货号]],账面数[[#All],[货号]:[单位]],2,FALSE)),"")</f>
        <v/>
      </c>
      <c r="F331" s="26" t="str">
        <f>IFERROR(IF(VLOOKUP(盘点数[[#This Row],[货号]],账面数[[#All],[货号]:[单位]],3,FALSE)=0,"",VLOOKUP(盘点数[[#This Row],[货号]],账面数[[#All],[货号]:[单位]],3,FALSE)),"")</f>
        <v/>
      </c>
      <c r="G331" s="32"/>
      <c r="H331" s="33"/>
    </row>
    <row r="332" customHeight="1" spans="3:8">
      <c r="C332" s="31"/>
      <c r="D332" s="32"/>
      <c r="E332" s="26" t="str">
        <f>IFERROR(IF(VLOOKUP(盘点数[[#This Row],[货号]],账面数[[#All],[货号]:[单位]],2,FALSE)=0,"",VLOOKUP(盘点数[[#This Row],[货号]],账面数[[#All],[货号]:[单位]],2,FALSE)),"")</f>
        <v/>
      </c>
      <c r="F332" s="26" t="str">
        <f>IFERROR(IF(VLOOKUP(盘点数[[#This Row],[货号]],账面数[[#All],[货号]:[单位]],3,FALSE)=0,"",VLOOKUP(盘点数[[#This Row],[货号]],账面数[[#All],[货号]:[单位]],3,FALSE)),"")</f>
        <v/>
      </c>
      <c r="G332" s="32"/>
      <c r="H332" s="33"/>
    </row>
    <row r="333" customHeight="1" spans="3:8">
      <c r="C333" s="31"/>
      <c r="D333" s="32"/>
      <c r="E333" s="26" t="str">
        <f>IFERROR(IF(VLOOKUP(盘点数[[#This Row],[货号]],账面数[[#All],[货号]:[单位]],2,FALSE)=0,"",VLOOKUP(盘点数[[#This Row],[货号]],账面数[[#All],[货号]:[单位]],2,FALSE)),"")</f>
        <v/>
      </c>
      <c r="F333" s="26" t="str">
        <f>IFERROR(IF(VLOOKUP(盘点数[[#This Row],[货号]],账面数[[#All],[货号]:[单位]],3,FALSE)=0,"",VLOOKUP(盘点数[[#This Row],[货号]],账面数[[#All],[货号]:[单位]],3,FALSE)),"")</f>
        <v/>
      </c>
      <c r="G333" s="32"/>
      <c r="H333" s="33"/>
    </row>
    <row r="334" customHeight="1" spans="3:8">
      <c r="C334" s="31"/>
      <c r="D334" s="32"/>
      <c r="E334" s="26" t="str">
        <f>IFERROR(IF(VLOOKUP(盘点数[[#This Row],[货号]],账面数[[#All],[货号]:[单位]],2,FALSE)=0,"",VLOOKUP(盘点数[[#This Row],[货号]],账面数[[#All],[货号]:[单位]],2,FALSE)),"")</f>
        <v/>
      </c>
      <c r="F334" s="26" t="str">
        <f>IFERROR(IF(VLOOKUP(盘点数[[#This Row],[货号]],账面数[[#All],[货号]:[单位]],3,FALSE)=0,"",VLOOKUP(盘点数[[#This Row],[货号]],账面数[[#All],[货号]:[单位]],3,FALSE)),"")</f>
        <v/>
      </c>
      <c r="G334" s="32"/>
      <c r="H334" s="33"/>
    </row>
    <row r="335" customHeight="1" spans="3:8">
      <c r="C335" s="31"/>
      <c r="D335" s="32"/>
      <c r="E335" s="26" t="str">
        <f>IFERROR(IF(VLOOKUP(盘点数[[#This Row],[货号]],账面数[[#All],[货号]:[单位]],2,FALSE)=0,"",VLOOKUP(盘点数[[#This Row],[货号]],账面数[[#All],[货号]:[单位]],2,FALSE)),"")</f>
        <v/>
      </c>
      <c r="F335" s="26" t="str">
        <f>IFERROR(IF(VLOOKUP(盘点数[[#This Row],[货号]],账面数[[#All],[货号]:[单位]],3,FALSE)=0,"",VLOOKUP(盘点数[[#This Row],[货号]],账面数[[#All],[货号]:[单位]],3,FALSE)),"")</f>
        <v/>
      </c>
      <c r="G335" s="32"/>
      <c r="H335" s="33"/>
    </row>
    <row r="336" customHeight="1" spans="3:8">
      <c r="C336" s="31"/>
      <c r="D336" s="32"/>
      <c r="E336" s="26" t="str">
        <f>IFERROR(IF(VLOOKUP(盘点数[[#This Row],[货号]],账面数[[#All],[货号]:[单位]],2,FALSE)=0,"",VLOOKUP(盘点数[[#This Row],[货号]],账面数[[#All],[货号]:[单位]],2,FALSE)),"")</f>
        <v/>
      </c>
      <c r="F336" s="26" t="str">
        <f>IFERROR(IF(VLOOKUP(盘点数[[#This Row],[货号]],账面数[[#All],[货号]:[单位]],3,FALSE)=0,"",VLOOKUP(盘点数[[#This Row],[货号]],账面数[[#All],[货号]:[单位]],3,FALSE)),"")</f>
        <v/>
      </c>
      <c r="G336" s="32"/>
      <c r="H336" s="33"/>
    </row>
    <row r="337" customHeight="1" spans="3:8">
      <c r="C337" s="31"/>
      <c r="D337" s="32"/>
      <c r="E337" s="26" t="str">
        <f>IFERROR(IF(VLOOKUP(盘点数[[#This Row],[货号]],账面数[[#All],[货号]:[单位]],2,FALSE)=0,"",VLOOKUP(盘点数[[#This Row],[货号]],账面数[[#All],[货号]:[单位]],2,FALSE)),"")</f>
        <v/>
      </c>
      <c r="F337" s="26" t="str">
        <f>IFERROR(IF(VLOOKUP(盘点数[[#This Row],[货号]],账面数[[#All],[货号]:[单位]],3,FALSE)=0,"",VLOOKUP(盘点数[[#This Row],[货号]],账面数[[#All],[货号]:[单位]],3,FALSE)),"")</f>
        <v/>
      </c>
      <c r="G337" s="32"/>
      <c r="H337" s="33"/>
    </row>
    <row r="338" customHeight="1" spans="3:8">
      <c r="C338" s="31"/>
      <c r="D338" s="32"/>
      <c r="E338" s="26" t="str">
        <f>IFERROR(IF(VLOOKUP(盘点数[[#This Row],[货号]],账面数[[#All],[货号]:[单位]],2,FALSE)=0,"",VLOOKUP(盘点数[[#This Row],[货号]],账面数[[#All],[货号]:[单位]],2,FALSE)),"")</f>
        <v/>
      </c>
      <c r="F338" s="26" t="str">
        <f>IFERROR(IF(VLOOKUP(盘点数[[#This Row],[货号]],账面数[[#All],[货号]:[单位]],3,FALSE)=0,"",VLOOKUP(盘点数[[#This Row],[货号]],账面数[[#All],[货号]:[单位]],3,FALSE)),"")</f>
        <v/>
      </c>
      <c r="G338" s="32"/>
      <c r="H338" s="33"/>
    </row>
    <row r="339" customHeight="1" spans="3:8">
      <c r="C339" s="31"/>
      <c r="D339" s="32"/>
      <c r="E339" s="26" t="str">
        <f>IFERROR(IF(VLOOKUP(盘点数[[#This Row],[货号]],账面数[[#All],[货号]:[单位]],2,FALSE)=0,"",VLOOKUP(盘点数[[#This Row],[货号]],账面数[[#All],[货号]:[单位]],2,FALSE)),"")</f>
        <v/>
      </c>
      <c r="F339" s="26" t="str">
        <f>IFERROR(IF(VLOOKUP(盘点数[[#This Row],[货号]],账面数[[#All],[货号]:[单位]],3,FALSE)=0,"",VLOOKUP(盘点数[[#This Row],[货号]],账面数[[#All],[货号]:[单位]],3,FALSE)),"")</f>
        <v/>
      </c>
      <c r="G339" s="32"/>
      <c r="H339" s="33"/>
    </row>
    <row r="340" customHeight="1" spans="3:8">
      <c r="C340" s="31"/>
      <c r="D340" s="32"/>
      <c r="E340" s="26" t="str">
        <f>IFERROR(IF(VLOOKUP(盘点数[[#This Row],[货号]],账面数[[#All],[货号]:[单位]],2,FALSE)=0,"",VLOOKUP(盘点数[[#This Row],[货号]],账面数[[#All],[货号]:[单位]],2,FALSE)),"")</f>
        <v/>
      </c>
      <c r="F340" s="26" t="str">
        <f>IFERROR(IF(VLOOKUP(盘点数[[#This Row],[货号]],账面数[[#All],[货号]:[单位]],3,FALSE)=0,"",VLOOKUP(盘点数[[#This Row],[货号]],账面数[[#All],[货号]:[单位]],3,FALSE)),"")</f>
        <v/>
      </c>
      <c r="G340" s="32"/>
      <c r="H340" s="33"/>
    </row>
    <row r="341" customHeight="1" spans="3:8">
      <c r="C341" s="31"/>
      <c r="D341" s="32"/>
      <c r="E341" s="26" t="str">
        <f>IFERROR(IF(VLOOKUP(盘点数[[#This Row],[货号]],账面数[[#All],[货号]:[单位]],2,FALSE)=0,"",VLOOKUP(盘点数[[#This Row],[货号]],账面数[[#All],[货号]:[单位]],2,FALSE)),"")</f>
        <v/>
      </c>
      <c r="F341" s="26" t="str">
        <f>IFERROR(IF(VLOOKUP(盘点数[[#This Row],[货号]],账面数[[#All],[货号]:[单位]],3,FALSE)=0,"",VLOOKUP(盘点数[[#This Row],[货号]],账面数[[#All],[货号]:[单位]],3,FALSE)),"")</f>
        <v/>
      </c>
      <c r="G341" s="32"/>
      <c r="H341" s="33"/>
    </row>
    <row r="342" customHeight="1" spans="3:8">
      <c r="C342" s="31"/>
      <c r="D342" s="32"/>
      <c r="E342" s="26" t="str">
        <f>IFERROR(IF(VLOOKUP(盘点数[[#This Row],[货号]],账面数[[#All],[货号]:[单位]],2,FALSE)=0,"",VLOOKUP(盘点数[[#This Row],[货号]],账面数[[#All],[货号]:[单位]],2,FALSE)),"")</f>
        <v/>
      </c>
      <c r="F342" s="26" t="str">
        <f>IFERROR(IF(VLOOKUP(盘点数[[#This Row],[货号]],账面数[[#All],[货号]:[单位]],3,FALSE)=0,"",VLOOKUP(盘点数[[#This Row],[货号]],账面数[[#All],[货号]:[单位]],3,FALSE)),"")</f>
        <v/>
      </c>
      <c r="G342" s="32"/>
      <c r="H342" s="33"/>
    </row>
    <row r="343" customHeight="1" spans="3:8">
      <c r="C343" s="31"/>
      <c r="D343" s="32"/>
      <c r="E343" s="26" t="str">
        <f>IFERROR(IF(VLOOKUP(盘点数[[#This Row],[货号]],账面数[[#All],[货号]:[单位]],2,FALSE)=0,"",VLOOKUP(盘点数[[#This Row],[货号]],账面数[[#All],[货号]:[单位]],2,FALSE)),"")</f>
        <v/>
      </c>
      <c r="F343" s="26" t="str">
        <f>IFERROR(IF(VLOOKUP(盘点数[[#This Row],[货号]],账面数[[#All],[货号]:[单位]],3,FALSE)=0,"",VLOOKUP(盘点数[[#This Row],[货号]],账面数[[#All],[货号]:[单位]],3,FALSE)),"")</f>
        <v/>
      </c>
      <c r="G343" s="32"/>
      <c r="H343" s="33"/>
    </row>
    <row r="344" customHeight="1" spans="3:8">
      <c r="C344" s="31"/>
      <c r="D344" s="32"/>
      <c r="E344" s="26" t="str">
        <f>IFERROR(IF(VLOOKUP(盘点数[[#This Row],[货号]],账面数[[#All],[货号]:[单位]],2,FALSE)=0,"",VLOOKUP(盘点数[[#This Row],[货号]],账面数[[#All],[货号]:[单位]],2,FALSE)),"")</f>
        <v/>
      </c>
      <c r="F344" s="26" t="str">
        <f>IFERROR(IF(VLOOKUP(盘点数[[#This Row],[货号]],账面数[[#All],[货号]:[单位]],3,FALSE)=0,"",VLOOKUP(盘点数[[#This Row],[货号]],账面数[[#All],[货号]:[单位]],3,FALSE)),"")</f>
        <v/>
      </c>
      <c r="G344" s="32"/>
      <c r="H344" s="33"/>
    </row>
    <row r="345" customHeight="1" spans="3:8">
      <c r="C345" s="31"/>
      <c r="D345" s="32"/>
      <c r="E345" s="26" t="str">
        <f>IFERROR(IF(VLOOKUP(盘点数[[#This Row],[货号]],账面数[[#All],[货号]:[单位]],2,FALSE)=0,"",VLOOKUP(盘点数[[#This Row],[货号]],账面数[[#All],[货号]:[单位]],2,FALSE)),"")</f>
        <v/>
      </c>
      <c r="F345" s="26" t="str">
        <f>IFERROR(IF(VLOOKUP(盘点数[[#This Row],[货号]],账面数[[#All],[货号]:[单位]],3,FALSE)=0,"",VLOOKUP(盘点数[[#This Row],[货号]],账面数[[#All],[货号]:[单位]],3,FALSE)),"")</f>
        <v/>
      </c>
      <c r="G345" s="32"/>
      <c r="H345" s="33"/>
    </row>
    <row r="346" customHeight="1" spans="3:8">
      <c r="C346" s="31"/>
      <c r="D346" s="32"/>
      <c r="E346" s="26" t="str">
        <f>IFERROR(IF(VLOOKUP(盘点数[[#This Row],[货号]],账面数[[#All],[货号]:[单位]],2,FALSE)=0,"",VLOOKUP(盘点数[[#This Row],[货号]],账面数[[#All],[货号]:[单位]],2,FALSE)),"")</f>
        <v/>
      </c>
      <c r="F346" s="26" t="str">
        <f>IFERROR(IF(VLOOKUP(盘点数[[#This Row],[货号]],账面数[[#All],[货号]:[单位]],3,FALSE)=0,"",VLOOKUP(盘点数[[#This Row],[货号]],账面数[[#All],[货号]:[单位]],3,FALSE)),"")</f>
        <v/>
      </c>
      <c r="G346" s="32"/>
      <c r="H346" s="33"/>
    </row>
    <row r="347" customHeight="1" spans="3:8">
      <c r="C347" s="31"/>
      <c r="D347" s="32"/>
      <c r="E347" s="26" t="str">
        <f>IFERROR(IF(VLOOKUP(盘点数[[#This Row],[货号]],账面数[[#All],[货号]:[单位]],2,FALSE)=0,"",VLOOKUP(盘点数[[#This Row],[货号]],账面数[[#All],[货号]:[单位]],2,FALSE)),"")</f>
        <v/>
      </c>
      <c r="F347" s="26" t="str">
        <f>IFERROR(IF(VLOOKUP(盘点数[[#This Row],[货号]],账面数[[#All],[货号]:[单位]],3,FALSE)=0,"",VLOOKUP(盘点数[[#This Row],[货号]],账面数[[#All],[货号]:[单位]],3,FALSE)),"")</f>
        <v/>
      </c>
      <c r="G347" s="32"/>
      <c r="H347" s="33"/>
    </row>
    <row r="348" customHeight="1" spans="3:8">
      <c r="C348" s="31"/>
      <c r="D348" s="32"/>
      <c r="E348" s="26" t="str">
        <f>IFERROR(IF(VLOOKUP(盘点数[[#This Row],[货号]],账面数[[#All],[货号]:[单位]],2,FALSE)=0,"",VLOOKUP(盘点数[[#This Row],[货号]],账面数[[#All],[货号]:[单位]],2,FALSE)),"")</f>
        <v/>
      </c>
      <c r="F348" s="26" t="str">
        <f>IFERROR(IF(VLOOKUP(盘点数[[#This Row],[货号]],账面数[[#All],[货号]:[单位]],3,FALSE)=0,"",VLOOKUP(盘点数[[#This Row],[货号]],账面数[[#All],[货号]:[单位]],3,FALSE)),"")</f>
        <v/>
      </c>
      <c r="G348" s="32"/>
      <c r="H348" s="33"/>
    </row>
    <row r="349" customHeight="1" spans="3:8">
      <c r="C349" s="31"/>
      <c r="D349" s="32"/>
      <c r="E349" s="26" t="str">
        <f>IFERROR(IF(VLOOKUP(盘点数[[#This Row],[货号]],账面数[[#All],[货号]:[单位]],2,FALSE)=0,"",VLOOKUP(盘点数[[#This Row],[货号]],账面数[[#All],[货号]:[单位]],2,FALSE)),"")</f>
        <v/>
      </c>
      <c r="F349" s="26" t="str">
        <f>IFERROR(IF(VLOOKUP(盘点数[[#This Row],[货号]],账面数[[#All],[货号]:[单位]],3,FALSE)=0,"",VLOOKUP(盘点数[[#This Row],[货号]],账面数[[#All],[货号]:[单位]],3,FALSE)),"")</f>
        <v/>
      </c>
      <c r="G349" s="32"/>
      <c r="H349" s="33"/>
    </row>
    <row r="350" customHeight="1" spans="3:8">
      <c r="C350" s="31"/>
      <c r="D350" s="32"/>
      <c r="E350" s="26" t="str">
        <f>IFERROR(IF(VLOOKUP(盘点数[[#This Row],[货号]],账面数[[#All],[货号]:[单位]],2,FALSE)=0,"",VLOOKUP(盘点数[[#This Row],[货号]],账面数[[#All],[货号]:[单位]],2,FALSE)),"")</f>
        <v/>
      </c>
      <c r="F350" s="26" t="str">
        <f>IFERROR(IF(VLOOKUP(盘点数[[#This Row],[货号]],账面数[[#All],[货号]:[单位]],3,FALSE)=0,"",VLOOKUP(盘点数[[#This Row],[货号]],账面数[[#All],[货号]:[单位]],3,FALSE)),"")</f>
        <v/>
      </c>
      <c r="G350" s="32"/>
      <c r="H350" s="33"/>
    </row>
    <row r="351" customHeight="1" spans="3:8">
      <c r="C351" s="31"/>
      <c r="D351" s="32"/>
      <c r="E351" s="26" t="str">
        <f>IFERROR(IF(VLOOKUP(盘点数[[#This Row],[货号]],账面数[[#All],[货号]:[单位]],2,FALSE)=0,"",VLOOKUP(盘点数[[#This Row],[货号]],账面数[[#All],[货号]:[单位]],2,FALSE)),"")</f>
        <v/>
      </c>
      <c r="F351" s="26" t="str">
        <f>IFERROR(IF(VLOOKUP(盘点数[[#This Row],[货号]],账面数[[#All],[货号]:[单位]],3,FALSE)=0,"",VLOOKUP(盘点数[[#This Row],[货号]],账面数[[#All],[货号]:[单位]],3,FALSE)),"")</f>
        <v/>
      </c>
      <c r="G351" s="32"/>
      <c r="H351" s="33"/>
    </row>
    <row r="352" customHeight="1" spans="3:8">
      <c r="C352" s="31"/>
      <c r="D352" s="32"/>
      <c r="E352" s="26" t="str">
        <f>IFERROR(IF(VLOOKUP(盘点数[[#This Row],[货号]],账面数[[#All],[货号]:[单位]],2,FALSE)=0,"",VLOOKUP(盘点数[[#This Row],[货号]],账面数[[#All],[货号]:[单位]],2,FALSE)),"")</f>
        <v/>
      </c>
      <c r="F352" s="26" t="str">
        <f>IFERROR(IF(VLOOKUP(盘点数[[#This Row],[货号]],账面数[[#All],[货号]:[单位]],3,FALSE)=0,"",VLOOKUP(盘点数[[#This Row],[货号]],账面数[[#All],[货号]:[单位]],3,FALSE)),"")</f>
        <v/>
      </c>
      <c r="G352" s="32"/>
      <c r="H352" s="33"/>
    </row>
    <row r="353" customHeight="1" spans="3:8">
      <c r="C353" s="31"/>
      <c r="D353" s="32"/>
      <c r="E353" s="26" t="str">
        <f>IFERROR(IF(VLOOKUP(盘点数[[#This Row],[货号]],账面数[[#All],[货号]:[单位]],2,FALSE)=0,"",VLOOKUP(盘点数[[#This Row],[货号]],账面数[[#All],[货号]:[单位]],2,FALSE)),"")</f>
        <v/>
      </c>
      <c r="F353" s="26" t="str">
        <f>IFERROR(IF(VLOOKUP(盘点数[[#This Row],[货号]],账面数[[#All],[货号]:[单位]],3,FALSE)=0,"",VLOOKUP(盘点数[[#This Row],[货号]],账面数[[#All],[货号]:[单位]],3,FALSE)),"")</f>
        <v/>
      </c>
      <c r="G353" s="32"/>
      <c r="H353" s="33"/>
    </row>
    <row r="354" customHeight="1" spans="3:8">
      <c r="C354" s="31"/>
      <c r="D354" s="32"/>
      <c r="E354" s="26" t="str">
        <f>IFERROR(IF(VLOOKUP(盘点数[[#This Row],[货号]],账面数[[#All],[货号]:[单位]],2,FALSE)=0,"",VLOOKUP(盘点数[[#This Row],[货号]],账面数[[#All],[货号]:[单位]],2,FALSE)),"")</f>
        <v/>
      </c>
      <c r="F354" s="26" t="str">
        <f>IFERROR(IF(VLOOKUP(盘点数[[#This Row],[货号]],账面数[[#All],[货号]:[单位]],3,FALSE)=0,"",VLOOKUP(盘点数[[#This Row],[货号]],账面数[[#All],[货号]:[单位]],3,FALSE)),"")</f>
        <v/>
      </c>
      <c r="G354" s="32"/>
      <c r="H354" s="33"/>
    </row>
    <row r="355" customHeight="1" spans="3:8">
      <c r="C355" s="31"/>
      <c r="D355" s="32"/>
      <c r="E355" s="26" t="str">
        <f>IFERROR(IF(VLOOKUP(盘点数[[#This Row],[货号]],账面数[[#All],[货号]:[单位]],2,FALSE)=0,"",VLOOKUP(盘点数[[#This Row],[货号]],账面数[[#All],[货号]:[单位]],2,FALSE)),"")</f>
        <v/>
      </c>
      <c r="F355" s="26" t="str">
        <f>IFERROR(IF(VLOOKUP(盘点数[[#This Row],[货号]],账面数[[#All],[货号]:[单位]],3,FALSE)=0,"",VLOOKUP(盘点数[[#This Row],[货号]],账面数[[#All],[货号]:[单位]],3,FALSE)),"")</f>
        <v/>
      </c>
      <c r="G355" s="32"/>
      <c r="H355" s="33"/>
    </row>
    <row r="356" customHeight="1" spans="3:8">
      <c r="C356" s="31"/>
      <c r="D356" s="32"/>
      <c r="E356" s="26" t="str">
        <f>IFERROR(IF(VLOOKUP(盘点数[[#This Row],[货号]],账面数[[#All],[货号]:[单位]],2,FALSE)=0,"",VLOOKUP(盘点数[[#This Row],[货号]],账面数[[#All],[货号]:[单位]],2,FALSE)),"")</f>
        <v/>
      </c>
      <c r="F356" s="26" t="str">
        <f>IFERROR(IF(VLOOKUP(盘点数[[#This Row],[货号]],账面数[[#All],[货号]:[单位]],3,FALSE)=0,"",VLOOKUP(盘点数[[#This Row],[货号]],账面数[[#All],[货号]:[单位]],3,FALSE)),"")</f>
        <v/>
      </c>
      <c r="G356" s="32"/>
      <c r="H356" s="33"/>
    </row>
    <row r="357" customHeight="1" spans="3:8">
      <c r="C357" s="31"/>
      <c r="D357" s="32"/>
      <c r="E357" s="26" t="str">
        <f>IFERROR(IF(VLOOKUP(盘点数[[#This Row],[货号]],账面数[[#All],[货号]:[单位]],2,FALSE)=0,"",VLOOKUP(盘点数[[#This Row],[货号]],账面数[[#All],[货号]:[单位]],2,FALSE)),"")</f>
        <v/>
      </c>
      <c r="F357" s="26" t="str">
        <f>IFERROR(IF(VLOOKUP(盘点数[[#This Row],[货号]],账面数[[#All],[货号]:[单位]],3,FALSE)=0,"",VLOOKUP(盘点数[[#This Row],[货号]],账面数[[#All],[货号]:[单位]],3,FALSE)),"")</f>
        <v/>
      </c>
      <c r="G357" s="32"/>
      <c r="H357" s="33"/>
    </row>
    <row r="358" customHeight="1" spans="3:8">
      <c r="C358" s="31"/>
      <c r="D358" s="32"/>
      <c r="E358" s="26" t="str">
        <f>IFERROR(IF(VLOOKUP(盘点数[[#This Row],[货号]],账面数[[#All],[货号]:[单位]],2,FALSE)=0,"",VLOOKUP(盘点数[[#This Row],[货号]],账面数[[#All],[货号]:[单位]],2,FALSE)),"")</f>
        <v/>
      </c>
      <c r="F358" s="26" t="str">
        <f>IFERROR(IF(VLOOKUP(盘点数[[#This Row],[货号]],账面数[[#All],[货号]:[单位]],3,FALSE)=0,"",VLOOKUP(盘点数[[#This Row],[货号]],账面数[[#All],[货号]:[单位]],3,FALSE)),"")</f>
        <v/>
      </c>
      <c r="G358" s="32"/>
      <c r="H358" s="33"/>
    </row>
    <row r="359" customHeight="1" spans="3:8">
      <c r="C359" s="31"/>
      <c r="D359" s="32"/>
      <c r="E359" s="26" t="str">
        <f>IFERROR(IF(VLOOKUP(盘点数[[#This Row],[货号]],账面数[[#All],[货号]:[单位]],2,FALSE)=0,"",VLOOKUP(盘点数[[#This Row],[货号]],账面数[[#All],[货号]:[单位]],2,FALSE)),"")</f>
        <v/>
      </c>
      <c r="F359" s="26" t="str">
        <f>IFERROR(IF(VLOOKUP(盘点数[[#This Row],[货号]],账面数[[#All],[货号]:[单位]],3,FALSE)=0,"",VLOOKUP(盘点数[[#This Row],[货号]],账面数[[#All],[货号]:[单位]],3,FALSE)),"")</f>
        <v/>
      </c>
      <c r="G359" s="32"/>
      <c r="H359" s="33"/>
    </row>
    <row r="360" customHeight="1" spans="3:8">
      <c r="C360" s="31"/>
      <c r="D360" s="32"/>
      <c r="E360" s="26" t="str">
        <f>IFERROR(IF(VLOOKUP(盘点数[[#This Row],[货号]],账面数[[#All],[货号]:[单位]],2,FALSE)=0,"",VLOOKUP(盘点数[[#This Row],[货号]],账面数[[#All],[货号]:[单位]],2,FALSE)),"")</f>
        <v/>
      </c>
      <c r="F360" s="26" t="str">
        <f>IFERROR(IF(VLOOKUP(盘点数[[#This Row],[货号]],账面数[[#All],[货号]:[单位]],3,FALSE)=0,"",VLOOKUP(盘点数[[#This Row],[货号]],账面数[[#All],[货号]:[单位]],3,FALSE)),"")</f>
        <v/>
      </c>
      <c r="G360" s="32"/>
      <c r="H360" s="33"/>
    </row>
    <row r="361" customHeight="1" spans="3:8">
      <c r="C361" s="31"/>
      <c r="D361" s="32"/>
      <c r="E361" s="26" t="str">
        <f>IFERROR(IF(VLOOKUP(盘点数[[#This Row],[货号]],账面数[[#All],[货号]:[单位]],2,FALSE)=0,"",VLOOKUP(盘点数[[#This Row],[货号]],账面数[[#All],[货号]:[单位]],2,FALSE)),"")</f>
        <v/>
      </c>
      <c r="F361" s="26" t="str">
        <f>IFERROR(IF(VLOOKUP(盘点数[[#This Row],[货号]],账面数[[#All],[货号]:[单位]],3,FALSE)=0,"",VLOOKUP(盘点数[[#This Row],[货号]],账面数[[#All],[货号]:[单位]],3,FALSE)),"")</f>
        <v/>
      </c>
      <c r="G361" s="32"/>
      <c r="H361" s="33"/>
    </row>
    <row r="362" customHeight="1" spans="3:8">
      <c r="C362" s="31"/>
      <c r="D362" s="32"/>
      <c r="E362" s="26" t="str">
        <f>IFERROR(IF(VLOOKUP(盘点数[[#This Row],[货号]],账面数[[#All],[货号]:[单位]],2,FALSE)=0,"",VLOOKUP(盘点数[[#This Row],[货号]],账面数[[#All],[货号]:[单位]],2,FALSE)),"")</f>
        <v/>
      </c>
      <c r="F362" s="26" t="str">
        <f>IFERROR(IF(VLOOKUP(盘点数[[#This Row],[货号]],账面数[[#All],[货号]:[单位]],3,FALSE)=0,"",VLOOKUP(盘点数[[#This Row],[货号]],账面数[[#All],[货号]:[单位]],3,FALSE)),"")</f>
        <v/>
      </c>
      <c r="G362" s="32"/>
      <c r="H362" s="33"/>
    </row>
    <row r="363" customHeight="1" spans="3:8">
      <c r="C363" s="31"/>
      <c r="D363" s="32"/>
      <c r="E363" s="26" t="str">
        <f>IFERROR(IF(VLOOKUP(盘点数[[#This Row],[货号]],账面数[[#All],[货号]:[单位]],2,FALSE)=0,"",VLOOKUP(盘点数[[#This Row],[货号]],账面数[[#All],[货号]:[单位]],2,FALSE)),"")</f>
        <v/>
      </c>
      <c r="F363" s="26" t="str">
        <f>IFERROR(IF(VLOOKUP(盘点数[[#This Row],[货号]],账面数[[#All],[货号]:[单位]],3,FALSE)=0,"",VLOOKUP(盘点数[[#This Row],[货号]],账面数[[#All],[货号]:[单位]],3,FALSE)),"")</f>
        <v/>
      </c>
      <c r="G363" s="32"/>
      <c r="H363" s="33"/>
    </row>
    <row r="364" customHeight="1" spans="3:8">
      <c r="C364" s="31"/>
      <c r="D364" s="32"/>
      <c r="E364" s="26" t="str">
        <f>IFERROR(IF(VLOOKUP(盘点数[[#This Row],[货号]],账面数[[#All],[货号]:[单位]],2,FALSE)=0,"",VLOOKUP(盘点数[[#This Row],[货号]],账面数[[#All],[货号]:[单位]],2,FALSE)),"")</f>
        <v/>
      </c>
      <c r="F364" s="26" t="str">
        <f>IFERROR(IF(VLOOKUP(盘点数[[#This Row],[货号]],账面数[[#All],[货号]:[单位]],3,FALSE)=0,"",VLOOKUP(盘点数[[#This Row],[货号]],账面数[[#All],[货号]:[单位]],3,FALSE)),"")</f>
        <v/>
      </c>
      <c r="G364" s="32"/>
      <c r="H364" s="33"/>
    </row>
    <row r="365" customHeight="1" spans="3:8">
      <c r="C365" s="31"/>
      <c r="D365" s="32"/>
      <c r="E365" s="26" t="str">
        <f>IFERROR(IF(VLOOKUP(盘点数[[#This Row],[货号]],账面数[[#All],[货号]:[单位]],2,FALSE)=0,"",VLOOKUP(盘点数[[#This Row],[货号]],账面数[[#All],[货号]:[单位]],2,FALSE)),"")</f>
        <v/>
      </c>
      <c r="F365" s="26" t="str">
        <f>IFERROR(IF(VLOOKUP(盘点数[[#This Row],[货号]],账面数[[#All],[货号]:[单位]],3,FALSE)=0,"",VLOOKUP(盘点数[[#This Row],[货号]],账面数[[#All],[货号]:[单位]],3,FALSE)),"")</f>
        <v/>
      </c>
      <c r="G365" s="32"/>
      <c r="H365" s="33"/>
    </row>
    <row r="366" customHeight="1" spans="3:8">
      <c r="C366" s="31"/>
      <c r="D366" s="32"/>
      <c r="E366" s="26" t="str">
        <f>IFERROR(IF(VLOOKUP(盘点数[[#This Row],[货号]],账面数[[#All],[货号]:[单位]],2,FALSE)=0,"",VLOOKUP(盘点数[[#This Row],[货号]],账面数[[#All],[货号]:[单位]],2,FALSE)),"")</f>
        <v/>
      </c>
      <c r="F366" s="26" t="str">
        <f>IFERROR(IF(VLOOKUP(盘点数[[#This Row],[货号]],账面数[[#All],[货号]:[单位]],3,FALSE)=0,"",VLOOKUP(盘点数[[#This Row],[货号]],账面数[[#All],[货号]:[单位]],3,FALSE)),"")</f>
        <v/>
      </c>
      <c r="G366" s="32"/>
      <c r="H366" s="33"/>
    </row>
    <row r="367" customHeight="1" spans="3:8">
      <c r="C367" s="31"/>
      <c r="D367" s="32"/>
      <c r="E367" s="26" t="str">
        <f>IFERROR(IF(VLOOKUP(盘点数[[#This Row],[货号]],账面数[[#All],[货号]:[单位]],2,FALSE)=0,"",VLOOKUP(盘点数[[#This Row],[货号]],账面数[[#All],[货号]:[单位]],2,FALSE)),"")</f>
        <v/>
      </c>
      <c r="F367" s="26" t="str">
        <f>IFERROR(IF(VLOOKUP(盘点数[[#This Row],[货号]],账面数[[#All],[货号]:[单位]],3,FALSE)=0,"",VLOOKUP(盘点数[[#This Row],[货号]],账面数[[#All],[货号]:[单位]],3,FALSE)),"")</f>
        <v/>
      </c>
      <c r="G367" s="32"/>
      <c r="H367" s="33"/>
    </row>
    <row r="368" customHeight="1" spans="3:8">
      <c r="C368" s="31"/>
      <c r="D368" s="32"/>
      <c r="E368" s="26" t="str">
        <f>IFERROR(IF(VLOOKUP(盘点数[[#This Row],[货号]],账面数[[#All],[货号]:[单位]],2,FALSE)=0,"",VLOOKUP(盘点数[[#This Row],[货号]],账面数[[#All],[货号]:[单位]],2,FALSE)),"")</f>
        <v/>
      </c>
      <c r="F368" s="26" t="str">
        <f>IFERROR(IF(VLOOKUP(盘点数[[#This Row],[货号]],账面数[[#All],[货号]:[单位]],3,FALSE)=0,"",VLOOKUP(盘点数[[#This Row],[货号]],账面数[[#All],[货号]:[单位]],3,FALSE)),"")</f>
        <v/>
      </c>
      <c r="G368" s="32"/>
      <c r="H368" s="33"/>
    </row>
    <row r="369" customHeight="1" spans="3:8">
      <c r="C369" s="31"/>
      <c r="D369" s="32"/>
      <c r="E369" s="26" t="str">
        <f>IFERROR(IF(VLOOKUP(盘点数[[#This Row],[货号]],账面数[[#All],[货号]:[单位]],2,FALSE)=0,"",VLOOKUP(盘点数[[#This Row],[货号]],账面数[[#All],[货号]:[单位]],2,FALSE)),"")</f>
        <v/>
      </c>
      <c r="F369" s="26" t="str">
        <f>IFERROR(IF(VLOOKUP(盘点数[[#This Row],[货号]],账面数[[#All],[货号]:[单位]],3,FALSE)=0,"",VLOOKUP(盘点数[[#This Row],[货号]],账面数[[#All],[货号]:[单位]],3,FALSE)),"")</f>
        <v/>
      </c>
      <c r="G369" s="32"/>
      <c r="H369" s="33"/>
    </row>
    <row r="370" customHeight="1" spans="3:8">
      <c r="C370" s="31"/>
      <c r="D370" s="32"/>
      <c r="E370" s="26" t="str">
        <f>IFERROR(IF(VLOOKUP(盘点数[[#This Row],[货号]],账面数[[#All],[货号]:[单位]],2,FALSE)=0,"",VLOOKUP(盘点数[[#This Row],[货号]],账面数[[#All],[货号]:[单位]],2,FALSE)),"")</f>
        <v/>
      </c>
      <c r="F370" s="26" t="str">
        <f>IFERROR(IF(VLOOKUP(盘点数[[#This Row],[货号]],账面数[[#All],[货号]:[单位]],3,FALSE)=0,"",VLOOKUP(盘点数[[#This Row],[货号]],账面数[[#All],[货号]:[单位]],3,FALSE)),"")</f>
        <v/>
      </c>
      <c r="G370" s="32"/>
      <c r="H370" s="33"/>
    </row>
    <row r="371" customHeight="1" spans="3:8">
      <c r="C371" s="31"/>
      <c r="D371" s="32"/>
      <c r="E371" s="26" t="str">
        <f>IFERROR(IF(VLOOKUP(盘点数[[#This Row],[货号]],账面数[[#All],[货号]:[单位]],2,FALSE)=0,"",VLOOKUP(盘点数[[#This Row],[货号]],账面数[[#All],[货号]:[单位]],2,FALSE)),"")</f>
        <v/>
      </c>
      <c r="F371" s="26" t="str">
        <f>IFERROR(IF(VLOOKUP(盘点数[[#This Row],[货号]],账面数[[#All],[货号]:[单位]],3,FALSE)=0,"",VLOOKUP(盘点数[[#This Row],[货号]],账面数[[#All],[货号]:[单位]],3,FALSE)),"")</f>
        <v/>
      </c>
      <c r="G371" s="32"/>
      <c r="H371" s="33"/>
    </row>
    <row r="372" customHeight="1" spans="3:8">
      <c r="C372" s="31"/>
      <c r="D372" s="32"/>
      <c r="E372" s="26" t="str">
        <f>IFERROR(IF(VLOOKUP(盘点数[[#This Row],[货号]],账面数[[#All],[货号]:[单位]],2,FALSE)=0,"",VLOOKUP(盘点数[[#This Row],[货号]],账面数[[#All],[货号]:[单位]],2,FALSE)),"")</f>
        <v/>
      </c>
      <c r="F372" s="26" t="str">
        <f>IFERROR(IF(VLOOKUP(盘点数[[#This Row],[货号]],账面数[[#All],[货号]:[单位]],3,FALSE)=0,"",VLOOKUP(盘点数[[#This Row],[货号]],账面数[[#All],[货号]:[单位]],3,FALSE)),"")</f>
        <v/>
      </c>
      <c r="G372" s="32"/>
      <c r="H372" s="33"/>
    </row>
    <row r="373" customHeight="1" spans="3:8">
      <c r="C373" s="31"/>
      <c r="D373" s="32"/>
      <c r="E373" s="26" t="str">
        <f>IFERROR(IF(VLOOKUP(盘点数[[#This Row],[货号]],账面数[[#All],[货号]:[单位]],2,FALSE)=0,"",VLOOKUP(盘点数[[#This Row],[货号]],账面数[[#All],[货号]:[单位]],2,FALSE)),"")</f>
        <v/>
      </c>
      <c r="F373" s="26" t="str">
        <f>IFERROR(IF(VLOOKUP(盘点数[[#This Row],[货号]],账面数[[#All],[货号]:[单位]],3,FALSE)=0,"",VLOOKUP(盘点数[[#This Row],[货号]],账面数[[#All],[货号]:[单位]],3,FALSE)),"")</f>
        <v/>
      </c>
      <c r="G373" s="32"/>
      <c r="H373" s="33"/>
    </row>
    <row r="374" customHeight="1" spans="3:8">
      <c r="C374" s="31"/>
      <c r="D374" s="32"/>
      <c r="E374" s="26" t="str">
        <f>IFERROR(IF(VLOOKUP(盘点数[[#This Row],[货号]],账面数[[#All],[货号]:[单位]],2,FALSE)=0,"",VLOOKUP(盘点数[[#This Row],[货号]],账面数[[#All],[货号]:[单位]],2,FALSE)),"")</f>
        <v/>
      </c>
      <c r="F374" s="26" t="str">
        <f>IFERROR(IF(VLOOKUP(盘点数[[#This Row],[货号]],账面数[[#All],[货号]:[单位]],3,FALSE)=0,"",VLOOKUP(盘点数[[#This Row],[货号]],账面数[[#All],[货号]:[单位]],3,FALSE)),"")</f>
        <v/>
      </c>
      <c r="G374" s="32"/>
      <c r="H374" s="33"/>
    </row>
    <row r="375" customHeight="1" spans="3:8">
      <c r="C375" s="31"/>
      <c r="D375" s="32"/>
      <c r="E375" s="26" t="str">
        <f>IFERROR(IF(VLOOKUP(盘点数[[#This Row],[货号]],账面数[[#All],[货号]:[单位]],2,FALSE)=0,"",VLOOKUP(盘点数[[#This Row],[货号]],账面数[[#All],[货号]:[单位]],2,FALSE)),"")</f>
        <v/>
      </c>
      <c r="F375" s="26" t="str">
        <f>IFERROR(IF(VLOOKUP(盘点数[[#This Row],[货号]],账面数[[#All],[货号]:[单位]],3,FALSE)=0,"",VLOOKUP(盘点数[[#This Row],[货号]],账面数[[#All],[货号]:[单位]],3,FALSE)),"")</f>
        <v/>
      </c>
      <c r="G375" s="32"/>
      <c r="H375" s="33"/>
    </row>
    <row r="376" customHeight="1" spans="3:8">
      <c r="C376" s="31"/>
      <c r="D376" s="32"/>
      <c r="E376" s="26" t="str">
        <f>IFERROR(IF(VLOOKUP(盘点数[[#This Row],[货号]],账面数[[#All],[货号]:[单位]],2,FALSE)=0,"",VLOOKUP(盘点数[[#This Row],[货号]],账面数[[#All],[货号]:[单位]],2,FALSE)),"")</f>
        <v/>
      </c>
      <c r="F376" s="26" t="str">
        <f>IFERROR(IF(VLOOKUP(盘点数[[#This Row],[货号]],账面数[[#All],[货号]:[单位]],3,FALSE)=0,"",VLOOKUP(盘点数[[#This Row],[货号]],账面数[[#All],[货号]:[单位]],3,FALSE)),"")</f>
        <v/>
      </c>
      <c r="G376" s="32"/>
      <c r="H376" s="33"/>
    </row>
    <row r="377" customHeight="1" spans="3:8">
      <c r="C377" s="31"/>
      <c r="D377" s="32"/>
      <c r="E377" s="26" t="str">
        <f>IFERROR(IF(VLOOKUP(盘点数[[#This Row],[货号]],账面数[[#All],[货号]:[单位]],2,FALSE)=0,"",VLOOKUP(盘点数[[#This Row],[货号]],账面数[[#All],[货号]:[单位]],2,FALSE)),"")</f>
        <v/>
      </c>
      <c r="F377" s="26" t="str">
        <f>IFERROR(IF(VLOOKUP(盘点数[[#This Row],[货号]],账面数[[#All],[货号]:[单位]],3,FALSE)=0,"",VLOOKUP(盘点数[[#This Row],[货号]],账面数[[#All],[货号]:[单位]],3,FALSE)),"")</f>
        <v/>
      </c>
      <c r="G377" s="32"/>
      <c r="H377" s="33"/>
    </row>
    <row r="378" customHeight="1" spans="3:8">
      <c r="C378" s="31"/>
      <c r="D378" s="32"/>
      <c r="E378" s="26" t="str">
        <f>IFERROR(IF(VLOOKUP(盘点数[[#This Row],[货号]],账面数[[#All],[货号]:[单位]],2,FALSE)=0,"",VLOOKUP(盘点数[[#This Row],[货号]],账面数[[#All],[货号]:[单位]],2,FALSE)),"")</f>
        <v/>
      </c>
      <c r="F378" s="26" t="str">
        <f>IFERROR(IF(VLOOKUP(盘点数[[#This Row],[货号]],账面数[[#All],[货号]:[单位]],3,FALSE)=0,"",VLOOKUP(盘点数[[#This Row],[货号]],账面数[[#All],[货号]:[单位]],3,FALSE)),"")</f>
        <v/>
      </c>
      <c r="G378" s="32"/>
      <c r="H378" s="33"/>
    </row>
    <row r="379" customHeight="1" spans="3:8">
      <c r="C379" s="31"/>
      <c r="D379" s="32"/>
      <c r="E379" s="26" t="str">
        <f>IFERROR(IF(VLOOKUP(盘点数[[#This Row],[货号]],账面数[[#All],[货号]:[单位]],2,FALSE)=0,"",VLOOKUP(盘点数[[#This Row],[货号]],账面数[[#All],[货号]:[单位]],2,FALSE)),"")</f>
        <v/>
      </c>
      <c r="F379" s="26" t="str">
        <f>IFERROR(IF(VLOOKUP(盘点数[[#This Row],[货号]],账面数[[#All],[货号]:[单位]],3,FALSE)=0,"",VLOOKUP(盘点数[[#This Row],[货号]],账面数[[#All],[货号]:[单位]],3,FALSE)),"")</f>
        <v/>
      </c>
      <c r="G379" s="32"/>
      <c r="H379" s="33"/>
    </row>
    <row r="380" customHeight="1" spans="3:8">
      <c r="C380" s="31"/>
      <c r="D380" s="32"/>
      <c r="E380" s="26" t="str">
        <f>IFERROR(IF(VLOOKUP(盘点数[[#This Row],[货号]],账面数[[#All],[货号]:[单位]],2,FALSE)=0,"",VLOOKUP(盘点数[[#This Row],[货号]],账面数[[#All],[货号]:[单位]],2,FALSE)),"")</f>
        <v/>
      </c>
      <c r="F380" s="26" t="str">
        <f>IFERROR(IF(VLOOKUP(盘点数[[#This Row],[货号]],账面数[[#All],[货号]:[单位]],3,FALSE)=0,"",VLOOKUP(盘点数[[#This Row],[货号]],账面数[[#All],[货号]:[单位]],3,FALSE)),"")</f>
        <v/>
      </c>
      <c r="G380" s="32"/>
      <c r="H380" s="33"/>
    </row>
    <row r="381" customHeight="1" spans="3:8">
      <c r="C381" s="31"/>
      <c r="D381" s="32"/>
      <c r="E381" s="26" t="str">
        <f>IFERROR(IF(VLOOKUP(盘点数[[#This Row],[货号]],账面数[[#All],[货号]:[单位]],2,FALSE)=0,"",VLOOKUP(盘点数[[#This Row],[货号]],账面数[[#All],[货号]:[单位]],2,FALSE)),"")</f>
        <v/>
      </c>
      <c r="F381" s="26" t="str">
        <f>IFERROR(IF(VLOOKUP(盘点数[[#This Row],[货号]],账面数[[#All],[货号]:[单位]],3,FALSE)=0,"",VLOOKUP(盘点数[[#This Row],[货号]],账面数[[#All],[货号]:[单位]],3,FALSE)),"")</f>
        <v/>
      </c>
      <c r="G381" s="32"/>
      <c r="H381" s="33"/>
    </row>
    <row r="382" customHeight="1" spans="3:8">
      <c r="C382" s="31"/>
      <c r="D382" s="32"/>
      <c r="E382" s="26" t="str">
        <f>IFERROR(IF(VLOOKUP(盘点数[[#This Row],[货号]],账面数[[#All],[货号]:[单位]],2,FALSE)=0,"",VLOOKUP(盘点数[[#This Row],[货号]],账面数[[#All],[货号]:[单位]],2,FALSE)),"")</f>
        <v/>
      </c>
      <c r="F382" s="26" t="str">
        <f>IFERROR(IF(VLOOKUP(盘点数[[#This Row],[货号]],账面数[[#All],[货号]:[单位]],3,FALSE)=0,"",VLOOKUP(盘点数[[#This Row],[货号]],账面数[[#All],[货号]:[单位]],3,FALSE)),"")</f>
        <v/>
      </c>
      <c r="G382" s="32"/>
      <c r="H382" s="33"/>
    </row>
    <row r="383" customHeight="1" spans="3:8">
      <c r="C383" s="31"/>
      <c r="D383" s="32"/>
      <c r="E383" s="26" t="str">
        <f>IFERROR(IF(VLOOKUP(盘点数[[#This Row],[货号]],账面数[[#All],[货号]:[单位]],2,FALSE)=0,"",VLOOKUP(盘点数[[#This Row],[货号]],账面数[[#All],[货号]:[单位]],2,FALSE)),"")</f>
        <v/>
      </c>
      <c r="F383" s="26" t="str">
        <f>IFERROR(IF(VLOOKUP(盘点数[[#This Row],[货号]],账面数[[#All],[货号]:[单位]],3,FALSE)=0,"",VLOOKUP(盘点数[[#This Row],[货号]],账面数[[#All],[货号]:[单位]],3,FALSE)),"")</f>
        <v/>
      </c>
      <c r="G383" s="32"/>
      <c r="H383" s="33"/>
    </row>
    <row r="384" customHeight="1" spans="3:8">
      <c r="C384" s="31"/>
      <c r="D384" s="32"/>
      <c r="E384" s="26" t="str">
        <f>IFERROR(IF(VLOOKUP(盘点数[[#This Row],[货号]],账面数[[#All],[货号]:[单位]],2,FALSE)=0,"",VLOOKUP(盘点数[[#This Row],[货号]],账面数[[#All],[货号]:[单位]],2,FALSE)),"")</f>
        <v/>
      </c>
      <c r="F384" s="26" t="str">
        <f>IFERROR(IF(VLOOKUP(盘点数[[#This Row],[货号]],账面数[[#All],[货号]:[单位]],3,FALSE)=0,"",VLOOKUP(盘点数[[#This Row],[货号]],账面数[[#All],[货号]:[单位]],3,FALSE)),"")</f>
        <v/>
      </c>
      <c r="G384" s="32"/>
      <c r="H384" s="33"/>
    </row>
    <row r="385" customHeight="1" spans="3:8">
      <c r="C385" s="31"/>
      <c r="D385" s="32"/>
      <c r="E385" s="26" t="str">
        <f>IFERROR(IF(VLOOKUP(盘点数[[#This Row],[货号]],账面数[[#All],[货号]:[单位]],2,FALSE)=0,"",VLOOKUP(盘点数[[#This Row],[货号]],账面数[[#All],[货号]:[单位]],2,FALSE)),"")</f>
        <v/>
      </c>
      <c r="F385" s="26" t="str">
        <f>IFERROR(IF(VLOOKUP(盘点数[[#This Row],[货号]],账面数[[#All],[货号]:[单位]],3,FALSE)=0,"",VLOOKUP(盘点数[[#This Row],[货号]],账面数[[#All],[货号]:[单位]],3,FALSE)),"")</f>
        <v/>
      </c>
      <c r="G385" s="32"/>
      <c r="H385" s="33"/>
    </row>
    <row r="386" customHeight="1" spans="3:8">
      <c r="C386" s="31"/>
      <c r="D386" s="32"/>
      <c r="E386" s="26" t="str">
        <f>IFERROR(IF(VLOOKUP(盘点数[[#This Row],[货号]],账面数[[#All],[货号]:[单位]],2,FALSE)=0,"",VLOOKUP(盘点数[[#This Row],[货号]],账面数[[#All],[货号]:[单位]],2,FALSE)),"")</f>
        <v/>
      </c>
      <c r="F386" s="26" t="str">
        <f>IFERROR(IF(VLOOKUP(盘点数[[#This Row],[货号]],账面数[[#All],[货号]:[单位]],3,FALSE)=0,"",VLOOKUP(盘点数[[#This Row],[货号]],账面数[[#All],[货号]:[单位]],3,FALSE)),"")</f>
        <v/>
      </c>
      <c r="G386" s="32"/>
      <c r="H386" s="33"/>
    </row>
    <row r="387" customHeight="1" spans="3:8">
      <c r="C387" s="31"/>
      <c r="D387" s="32"/>
      <c r="E387" s="26" t="str">
        <f>IFERROR(IF(VLOOKUP(盘点数[[#This Row],[货号]],账面数[[#All],[货号]:[单位]],2,FALSE)=0,"",VLOOKUP(盘点数[[#This Row],[货号]],账面数[[#All],[货号]:[单位]],2,FALSE)),"")</f>
        <v/>
      </c>
      <c r="F387" s="26" t="str">
        <f>IFERROR(IF(VLOOKUP(盘点数[[#This Row],[货号]],账面数[[#All],[货号]:[单位]],3,FALSE)=0,"",VLOOKUP(盘点数[[#This Row],[货号]],账面数[[#All],[货号]:[单位]],3,FALSE)),"")</f>
        <v/>
      </c>
      <c r="G387" s="32"/>
      <c r="H387" s="33"/>
    </row>
    <row r="388" customHeight="1" spans="3:8">
      <c r="C388" s="31"/>
      <c r="D388" s="32"/>
      <c r="E388" s="26" t="str">
        <f>IFERROR(IF(VLOOKUP(盘点数[[#This Row],[货号]],账面数[[#All],[货号]:[单位]],2,FALSE)=0,"",VLOOKUP(盘点数[[#This Row],[货号]],账面数[[#All],[货号]:[单位]],2,FALSE)),"")</f>
        <v/>
      </c>
      <c r="F388" s="26" t="str">
        <f>IFERROR(IF(VLOOKUP(盘点数[[#This Row],[货号]],账面数[[#All],[货号]:[单位]],3,FALSE)=0,"",VLOOKUP(盘点数[[#This Row],[货号]],账面数[[#All],[货号]:[单位]],3,FALSE)),"")</f>
        <v/>
      </c>
      <c r="G388" s="32"/>
      <c r="H388" s="33"/>
    </row>
    <row r="389" customHeight="1" spans="3:8">
      <c r="C389" s="31"/>
      <c r="D389" s="32"/>
      <c r="E389" s="26" t="str">
        <f>IFERROR(IF(VLOOKUP(盘点数[[#This Row],[货号]],账面数[[#All],[货号]:[单位]],2,FALSE)=0,"",VLOOKUP(盘点数[[#This Row],[货号]],账面数[[#All],[货号]:[单位]],2,FALSE)),"")</f>
        <v/>
      </c>
      <c r="F389" s="26" t="str">
        <f>IFERROR(IF(VLOOKUP(盘点数[[#This Row],[货号]],账面数[[#All],[货号]:[单位]],3,FALSE)=0,"",VLOOKUP(盘点数[[#This Row],[货号]],账面数[[#All],[货号]:[单位]],3,FALSE)),"")</f>
        <v/>
      </c>
      <c r="G389" s="32"/>
      <c r="H389" s="33"/>
    </row>
    <row r="390" customHeight="1" spans="3:8">
      <c r="C390" s="31"/>
      <c r="D390" s="32"/>
      <c r="E390" s="26" t="str">
        <f>IFERROR(IF(VLOOKUP(盘点数[[#This Row],[货号]],账面数[[#All],[货号]:[单位]],2,FALSE)=0,"",VLOOKUP(盘点数[[#This Row],[货号]],账面数[[#All],[货号]:[单位]],2,FALSE)),"")</f>
        <v/>
      </c>
      <c r="F390" s="26" t="str">
        <f>IFERROR(IF(VLOOKUP(盘点数[[#This Row],[货号]],账面数[[#All],[货号]:[单位]],3,FALSE)=0,"",VLOOKUP(盘点数[[#This Row],[货号]],账面数[[#All],[货号]:[单位]],3,FALSE)),"")</f>
        <v/>
      </c>
      <c r="G390" s="32"/>
      <c r="H390" s="33"/>
    </row>
    <row r="391" customHeight="1" spans="3:8">
      <c r="C391" s="31"/>
      <c r="D391" s="32"/>
      <c r="E391" s="26" t="str">
        <f>IFERROR(IF(VLOOKUP(盘点数[[#This Row],[货号]],账面数[[#All],[货号]:[单位]],2,FALSE)=0,"",VLOOKUP(盘点数[[#This Row],[货号]],账面数[[#All],[货号]:[单位]],2,FALSE)),"")</f>
        <v/>
      </c>
      <c r="F391" s="26" t="str">
        <f>IFERROR(IF(VLOOKUP(盘点数[[#This Row],[货号]],账面数[[#All],[货号]:[单位]],3,FALSE)=0,"",VLOOKUP(盘点数[[#This Row],[货号]],账面数[[#All],[货号]:[单位]],3,FALSE)),"")</f>
        <v/>
      </c>
      <c r="G391" s="32"/>
      <c r="H391" s="33"/>
    </row>
    <row r="392" customHeight="1" spans="3:8">
      <c r="C392" s="31"/>
      <c r="D392" s="32"/>
      <c r="E392" s="26" t="str">
        <f>IFERROR(IF(VLOOKUP(盘点数[[#This Row],[货号]],账面数[[#All],[货号]:[单位]],2,FALSE)=0,"",VLOOKUP(盘点数[[#This Row],[货号]],账面数[[#All],[货号]:[单位]],2,FALSE)),"")</f>
        <v/>
      </c>
      <c r="F392" s="26" t="str">
        <f>IFERROR(IF(VLOOKUP(盘点数[[#This Row],[货号]],账面数[[#All],[货号]:[单位]],3,FALSE)=0,"",VLOOKUP(盘点数[[#This Row],[货号]],账面数[[#All],[货号]:[单位]],3,FALSE)),"")</f>
        <v/>
      </c>
      <c r="G392" s="32"/>
      <c r="H392" s="33"/>
    </row>
    <row r="393" customHeight="1" spans="3:8">
      <c r="C393" s="31"/>
      <c r="D393" s="32"/>
      <c r="E393" s="26" t="str">
        <f>IFERROR(IF(VLOOKUP(盘点数[[#This Row],[货号]],账面数[[#All],[货号]:[单位]],2,FALSE)=0,"",VLOOKUP(盘点数[[#This Row],[货号]],账面数[[#All],[货号]:[单位]],2,FALSE)),"")</f>
        <v/>
      </c>
      <c r="F393" s="26" t="str">
        <f>IFERROR(IF(VLOOKUP(盘点数[[#This Row],[货号]],账面数[[#All],[货号]:[单位]],3,FALSE)=0,"",VLOOKUP(盘点数[[#This Row],[货号]],账面数[[#All],[货号]:[单位]],3,FALSE)),"")</f>
        <v/>
      </c>
      <c r="G393" s="32"/>
      <c r="H393" s="33"/>
    </row>
    <row r="394" customHeight="1" spans="3:8">
      <c r="C394" s="31"/>
      <c r="D394" s="32"/>
      <c r="E394" s="26" t="str">
        <f>IFERROR(IF(VLOOKUP(盘点数[[#This Row],[货号]],账面数[[#All],[货号]:[单位]],2,FALSE)=0,"",VLOOKUP(盘点数[[#This Row],[货号]],账面数[[#All],[货号]:[单位]],2,FALSE)),"")</f>
        <v/>
      </c>
      <c r="F394" s="26" t="str">
        <f>IFERROR(IF(VLOOKUP(盘点数[[#This Row],[货号]],账面数[[#All],[货号]:[单位]],3,FALSE)=0,"",VLOOKUP(盘点数[[#This Row],[货号]],账面数[[#All],[货号]:[单位]],3,FALSE)),"")</f>
        <v/>
      </c>
      <c r="G394" s="32"/>
      <c r="H394" s="33"/>
    </row>
    <row r="395" customHeight="1" spans="3:8">
      <c r="C395" s="31"/>
      <c r="D395" s="32"/>
      <c r="E395" s="26" t="str">
        <f>IFERROR(IF(VLOOKUP(盘点数[[#This Row],[货号]],账面数[[#All],[货号]:[单位]],2,FALSE)=0,"",VLOOKUP(盘点数[[#This Row],[货号]],账面数[[#All],[货号]:[单位]],2,FALSE)),"")</f>
        <v/>
      </c>
      <c r="F395" s="26" t="str">
        <f>IFERROR(IF(VLOOKUP(盘点数[[#This Row],[货号]],账面数[[#All],[货号]:[单位]],3,FALSE)=0,"",VLOOKUP(盘点数[[#This Row],[货号]],账面数[[#All],[货号]:[单位]],3,FALSE)),"")</f>
        <v/>
      </c>
      <c r="G395" s="32"/>
      <c r="H395" s="33"/>
    </row>
    <row r="396" customHeight="1" spans="3:8">
      <c r="C396" s="31"/>
      <c r="D396" s="32"/>
      <c r="E396" s="26" t="str">
        <f>IFERROR(IF(VLOOKUP(盘点数[[#This Row],[货号]],账面数[[#All],[货号]:[单位]],2,FALSE)=0,"",VLOOKUP(盘点数[[#This Row],[货号]],账面数[[#All],[货号]:[单位]],2,FALSE)),"")</f>
        <v/>
      </c>
      <c r="F396" s="26" t="str">
        <f>IFERROR(IF(VLOOKUP(盘点数[[#This Row],[货号]],账面数[[#All],[货号]:[单位]],3,FALSE)=0,"",VLOOKUP(盘点数[[#This Row],[货号]],账面数[[#All],[货号]:[单位]],3,FALSE)),"")</f>
        <v/>
      </c>
      <c r="G396" s="32"/>
      <c r="H396" s="33"/>
    </row>
    <row r="397" customHeight="1" spans="3:8">
      <c r="C397" s="31"/>
      <c r="D397" s="32"/>
      <c r="E397" s="26" t="str">
        <f>IFERROR(IF(VLOOKUP(盘点数[[#This Row],[货号]],账面数[[#All],[货号]:[单位]],2,FALSE)=0,"",VLOOKUP(盘点数[[#This Row],[货号]],账面数[[#All],[货号]:[单位]],2,FALSE)),"")</f>
        <v/>
      </c>
      <c r="F397" s="26" t="str">
        <f>IFERROR(IF(VLOOKUP(盘点数[[#This Row],[货号]],账面数[[#All],[货号]:[单位]],3,FALSE)=0,"",VLOOKUP(盘点数[[#This Row],[货号]],账面数[[#All],[货号]:[单位]],3,FALSE)),"")</f>
        <v/>
      </c>
      <c r="G397" s="32"/>
      <c r="H397" s="33"/>
    </row>
    <row r="398" customHeight="1" spans="3:8">
      <c r="C398" s="31"/>
      <c r="D398" s="32"/>
      <c r="E398" s="26" t="str">
        <f>IFERROR(IF(VLOOKUP(盘点数[[#This Row],[货号]],账面数[[#All],[货号]:[单位]],2,FALSE)=0,"",VLOOKUP(盘点数[[#This Row],[货号]],账面数[[#All],[货号]:[单位]],2,FALSE)),"")</f>
        <v/>
      </c>
      <c r="F398" s="26" t="str">
        <f>IFERROR(IF(VLOOKUP(盘点数[[#This Row],[货号]],账面数[[#All],[货号]:[单位]],3,FALSE)=0,"",VLOOKUP(盘点数[[#This Row],[货号]],账面数[[#All],[货号]:[单位]],3,FALSE)),"")</f>
        <v/>
      </c>
      <c r="G398" s="32"/>
      <c r="H398" s="33"/>
    </row>
    <row r="399" customHeight="1" spans="3:8">
      <c r="C399" s="31"/>
      <c r="D399" s="32"/>
      <c r="E399" s="26" t="str">
        <f>IFERROR(IF(VLOOKUP(盘点数[[#This Row],[货号]],账面数[[#All],[货号]:[单位]],2,FALSE)=0,"",VLOOKUP(盘点数[[#This Row],[货号]],账面数[[#All],[货号]:[单位]],2,FALSE)),"")</f>
        <v/>
      </c>
      <c r="F399" s="26" t="str">
        <f>IFERROR(IF(VLOOKUP(盘点数[[#This Row],[货号]],账面数[[#All],[货号]:[单位]],3,FALSE)=0,"",VLOOKUP(盘点数[[#This Row],[货号]],账面数[[#All],[货号]:[单位]],3,FALSE)),"")</f>
        <v/>
      </c>
      <c r="G399" s="32"/>
      <c r="H399" s="33"/>
    </row>
    <row r="400" customHeight="1" spans="3:8">
      <c r="C400" s="31"/>
      <c r="D400" s="32"/>
      <c r="E400" s="26" t="str">
        <f>IFERROR(IF(VLOOKUP(盘点数[[#This Row],[货号]],账面数[[#All],[货号]:[单位]],2,FALSE)=0,"",VLOOKUP(盘点数[[#This Row],[货号]],账面数[[#All],[货号]:[单位]],2,FALSE)),"")</f>
        <v/>
      </c>
      <c r="F400" s="26" t="str">
        <f>IFERROR(IF(VLOOKUP(盘点数[[#This Row],[货号]],账面数[[#All],[货号]:[单位]],3,FALSE)=0,"",VLOOKUP(盘点数[[#This Row],[货号]],账面数[[#All],[货号]:[单位]],3,FALSE)),"")</f>
        <v/>
      </c>
      <c r="G400" s="32"/>
      <c r="H400" s="33"/>
    </row>
    <row r="401" customHeight="1" spans="3:8">
      <c r="C401" s="31"/>
      <c r="D401" s="32"/>
      <c r="E401" s="26" t="str">
        <f>IFERROR(IF(VLOOKUP(盘点数[[#This Row],[货号]],账面数[[#All],[货号]:[单位]],2,FALSE)=0,"",VLOOKUP(盘点数[[#This Row],[货号]],账面数[[#All],[货号]:[单位]],2,FALSE)),"")</f>
        <v/>
      </c>
      <c r="F401" s="26" t="str">
        <f>IFERROR(IF(VLOOKUP(盘点数[[#This Row],[货号]],账面数[[#All],[货号]:[单位]],3,FALSE)=0,"",VLOOKUP(盘点数[[#This Row],[货号]],账面数[[#All],[货号]:[单位]],3,FALSE)),"")</f>
        <v/>
      </c>
      <c r="G401" s="32"/>
      <c r="H401" s="33"/>
    </row>
    <row r="402" customHeight="1" spans="3:8">
      <c r="C402" s="31"/>
      <c r="D402" s="32"/>
      <c r="E402" s="26" t="str">
        <f>IFERROR(IF(VLOOKUP(盘点数[[#This Row],[货号]],账面数[[#All],[货号]:[单位]],2,FALSE)=0,"",VLOOKUP(盘点数[[#This Row],[货号]],账面数[[#All],[货号]:[单位]],2,FALSE)),"")</f>
        <v/>
      </c>
      <c r="F402" s="26" t="str">
        <f>IFERROR(IF(VLOOKUP(盘点数[[#This Row],[货号]],账面数[[#All],[货号]:[单位]],3,FALSE)=0,"",VLOOKUP(盘点数[[#This Row],[货号]],账面数[[#All],[货号]:[单位]],3,FALSE)),"")</f>
        <v/>
      </c>
      <c r="G402" s="32"/>
      <c r="H402" s="33"/>
    </row>
    <row r="403" customHeight="1" spans="3:8">
      <c r="C403" s="31"/>
      <c r="D403" s="32"/>
      <c r="E403" s="26" t="str">
        <f>IFERROR(IF(VLOOKUP(盘点数[[#This Row],[货号]],账面数[[#All],[货号]:[单位]],2,FALSE)=0,"",VLOOKUP(盘点数[[#This Row],[货号]],账面数[[#All],[货号]:[单位]],2,FALSE)),"")</f>
        <v/>
      </c>
      <c r="F403" s="26" t="str">
        <f>IFERROR(IF(VLOOKUP(盘点数[[#This Row],[货号]],账面数[[#All],[货号]:[单位]],3,FALSE)=0,"",VLOOKUP(盘点数[[#This Row],[货号]],账面数[[#All],[货号]:[单位]],3,FALSE)),"")</f>
        <v/>
      </c>
      <c r="G403" s="32"/>
      <c r="H403" s="33"/>
    </row>
    <row r="404" customHeight="1" spans="3:8">
      <c r="C404" s="31"/>
      <c r="D404" s="32"/>
      <c r="E404" s="26" t="str">
        <f>IFERROR(IF(VLOOKUP(盘点数[[#This Row],[货号]],账面数[[#All],[货号]:[单位]],2,FALSE)=0,"",VLOOKUP(盘点数[[#This Row],[货号]],账面数[[#All],[货号]:[单位]],2,FALSE)),"")</f>
        <v/>
      </c>
      <c r="F404" s="26" t="str">
        <f>IFERROR(IF(VLOOKUP(盘点数[[#This Row],[货号]],账面数[[#All],[货号]:[单位]],3,FALSE)=0,"",VLOOKUP(盘点数[[#This Row],[货号]],账面数[[#All],[货号]:[单位]],3,FALSE)),"")</f>
        <v/>
      </c>
      <c r="G404" s="32"/>
      <c r="H404" s="33"/>
    </row>
    <row r="405" customHeight="1" spans="3:8">
      <c r="C405" s="31"/>
      <c r="D405" s="32"/>
      <c r="E405" s="26" t="str">
        <f>IFERROR(IF(VLOOKUP(盘点数[[#This Row],[货号]],账面数[[#All],[货号]:[单位]],2,FALSE)=0,"",VLOOKUP(盘点数[[#This Row],[货号]],账面数[[#All],[货号]:[单位]],2,FALSE)),"")</f>
        <v/>
      </c>
      <c r="F405" s="26" t="str">
        <f>IFERROR(IF(VLOOKUP(盘点数[[#This Row],[货号]],账面数[[#All],[货号]:[单位]],3,FALSE)=0,"",VLOOKUP(盘点数[[#This Row],[货号]],账面数[[#All],[货号]:[单位]],3,FALSE)),"")</f>
        <v/>
      </c>
      <c r="G405" s="32"/>
      <c r="H405" s="33"/>
    </row>
    <row r="406" customHeight="1" spans="3:8">
      <c r="C406" s="31"/>
      <c r="D406" s="32"/>
      <c r="E406" s="26" t="str">
        <f>IFERROR(IF(VLOOKUP(盘点数[[#This Row],[货号]],账面数[[#All],[货号]:[单位]],2,FALSE)=0,"",VLOOKUP(盘点数[[#This Row],[货号]],账面数[[#All],[货号]:[单位]],2,FALSE)),"")</f>
        <v/>
      </c>
      <c r="F406" s="26" t="str">
        <f>IFERROR(IF(VLOOKUP(盘点数[[#This Row],[货号]],账面数[[#All],[货号]:[单位]],3,FALSE)=0,"",VLOOKUP(盘点数[[#This Row],[货号]],账面数[[#All],[货号]:[单位]],3,FALSE)),"")</f>
        <v/>
      </c>
      <c r="G406" s="32"/>
      <c r="H406" s="33"/>
    </row>
    <row r="407" customHeight="1" spans="3:8">
      <c r="C407" s="31"/>
      <c r="D407" s="32"/>
      <c r="E407" s="26" t="str">
        <f>IFERROR(IF(VLOOKUP(盘点数[[#This Row],[货号]],账面数[[#All],[货号]:[单位]],2,FALSE)=0,"",VLOOKUP(盘点数[[#This Row],[货号]],账面数[[#All],[货号]:[单位]],2,FALSE)),"")</f>
        <v/>
      </c>
      <c r="F407" s="26" t="str">
        <f>IFERROR(IF(VLOOKUP(盘点数[[#This Row],[货号]],账面数[[#All],[货号]:[单位]],3,FALSE)=0,"",VLOOKUP(盘点数[[#This Row],[货号]],账面数[[#All],[货号]:[单位]],3,FALSE)),"")</f>
        <v/>
      </c>
      <c r="G407" s="32"/>
      <c r="H407" s="33"/>
    </row>
    <row r="408" customHeight="1" spans="3:8">
      <c r="C408" s="31"/>
      <c r="D408" s="32"/>
      <c r="E408" s="26" t="str">
        <f>IFERROR(IF(VLOOKUP(盘点数[[#This Row],[货号]],账面数[[#All],[货号]:[单位]],2,FALSE)=0,"",VLOOKUP(盘点数[[#This Row],[货号]],账面数[[#All],[货号]:[单位]],2,FALSE)),"")</f>
        <v/>
      </c>
      <c r="F408" s="26" t="str">
        <f>IFERROR(IF(VLOOKUP(盘点数[[#This Row],[货号]],账面数[[#All],[货号]:[单位]],3,FALSE)=0,"",VLOOKUP(盘点数[[#This Row],[货号]],账面数[[#All],[货号]:[单位]],3,FALSE)),"")</f>
        <v/>
      </c>
      <c r="G408" s="32"/>
      <c r="H408" s="33"/>
    </row>
    <row r="409" customHeight="1" spans="3:8">
      <c r="C409" s="31"/>
      <c r="D409" s="32"/>
      <c r="E409" s="26" t="str">
        <f>IFERROR(IF(VLOOKUP(盘点数[[#This Row],[货号]],账面数[[#All],[货号]:[单位]],2,FALSE)=0,"",VLOOKUP(盘点数[[#This Row],[货号]],账面数[[#All],[货号]:[单位]],2,FALSE)),"")</f>
        <v/>
      </c>
      <c r="F409" s="26" t="str">
        <f>IFERROR(IF(VLOOKUP(盘点数[[#This Row],[货号]],账面数[[#All],[货号]:[单位]],3,FALSE)=0,"",VLOOKUP(盘点数[[#This Row],[货号]],账面数[[#All],[货号]:[单位]],3,FALSE)),"")</f>
        <v/>
      </c>
      <c r="G409" s="32"/>
      <c r="H409" s="33"/>
    </row>
    <row r="410" customHeight="1" spans="3:8">
      <c r="C410" s="31"/>
      <c r="D410" s="32"/>
      <c r="E410" s="26" t="str">
        <f>IFERROR(IF(VLOOKUP(盘点数[[#This Row],[货号]],账面数[[#All],[货号]:[单位]],2,FALSE)=0,"",VLOOKUP(盘点数[[#This Row],[货号]],账面数[[#All],[货号]:[单位]],2,FALSE)),"")</f>
        <v/>
      </c>
      <c r="F410" s="26" t="str">
        <f>IFERROR(IF(VLOOKUP(盘点数[[#This Row],[货号]],账面数[[#All],[货号]:[单位]],3,FALSE)=0,"",VLOOKUP(盘点数[[#This Row],[货号]],账面数[[#All],[货号]:[单位]],3,FALSE)),"")</f>
        <v/>
      </c>
      <c r="G410" s="32"/>
      <c r="H410" s="33"/>
    </row>
    <row r="411" customHeight="1" spans="3:8">
      <c r="C411" s="31"/>
      <c r="D411" s="32"/>
      <c r="E411" s="26" t="str">
        <f>IFERROR(IF(VLOOKUP(盘点数[[#This Row],[货号]],账面数[[#All],[货号]:[单位]],2,FALSE)=0,"",VLOOKUP(盘点数[[#This Row],[货号]],账面数[[#All],[货号]:[单位]],2,FALSE)),"")</f>
        <v/>
      </c>
      <c r="F411" s="26" t="str">
        <f>IFERROR(IF(VLOOKUP(盘点数[[#This Row],[货号]],账面数[[#All],[货号]:[单位]],3,FALSE)=0,"",VLOOKUP(盘点数[[#This Row],[货号]],账面数[[#All],[货号]:[单位]],3,FALSE)),"")</f>
        <v/>
      </c>
      <c r="G411" s="32"/>
      <c r="H411" s="33"/>
    </row>
    <row r="412" customHeight="1" spans="3:8">
      <c r="C412" s="31"/>
      <c r="D412" s="32"/>
      <c r="E412" s="26" t="str">
        <f>IFERROR(IF(VLOOKUP(盘点数[[#This Row],[货号]],账面数[[#All],[货号]:[单位]],2,FALSE)=0,"",VLOOKUP(盘点数[[#This Row],[货号]],账面数[[#All],[货号]:[单位]],2,FALSE)),"")</f>
        <v/>
      </c>
      <c r="F412" s="26" t="str">
        <f>IFERROR(IF(VLOOKUP(盘点数[[#This Row],[货号]],账面数[[#All],[货号]:[单位]],3,FALSE)=0,"",VLOOKUP(盘点数[[#This Row],[货号]],账面数[[#All],[货号]:[单位]],3,FALSE)),"")</f>
        <v/>
      </c>
      <c r="G412" s="32"/>
      <c r="H412" s="33"/>
    </row>
    <row r="413" customHeight="1" spans="3:8">
      <c r="C413" s="31"/>
      <c r="D413" s="32"/>
      <c r="E413" s="26" t="str">
        <f>IFERROR(IF(VLOOKUP(盘点数[[#This Row],[货号]],账面数[[#All],[货号]:[单位]],2,FALSE)=0,"",VLOOKUP(盘点数[[#This Row],[货号]],账面数[[#All],[货号]:[单位]],2,FALSE)),"")</f>
        <v/>
      </c>
      <c r="F413" s="26" t="str">
        <f>IFERROR(IF(VLOOKUP(盘点数[[#This Row],[货号]],账面数[[#All],[货号]:[单位]],3,FALSE)=0,"",VLOOKUP(盘点数[[#This Row],[货号]],账面数[[#All],[货号]:[单位]],3,FALSE)),"")</f>
        <v/>
      </c>
      <c r="G413" s="32"/>
      <c r="H413" s="33"/>
    </row>
    <row r="414" customHeight="1" spans="3:8">
      <c r="C414" s="31"/>
      <c r="D414" s="32"/>
      <c r="E414" s="26" t="str">
        <f>IFERROR(IF(VLOOKUP(盘点数[[#This Row],[货号]],账面数[[#All],[货号]:[单位]],2,FALSE)=0,"",VLOOKUP(盘点数[[#This Row],[货号]],账面数[[#All],[货号]:[单位]],2,FALSE)),"")</f>
        <v/>
      </c>
      <c r="F414" s="26" t="str">
        <f>IFERROR(IF(VLOOKUP(盘点数[[#This Row],[货号]],账面数[[#All],[货号]:[单位]],3,FALSE)=0,"",VLOOKUP(盘点数[[#This Row],[货号]],账面数[[#All],[货号]:[单位]],3,FALSE)),"")</f>
        <v/>
      </c>
      <c r="G414" s="32"/>
      <c r="H414" s="33"/>
    </row>
    <row r="415" customHeight="1" spans="3:8">
      <c r="C415" s="31"/>
      <c r="D415" s="32"/>
      <c r="E415" s="26" t="str">
        <f>IFERROR(IF(VLOOKUP(盘点数[[#This Row],[货号]],账面数[[#All],[货号]:[单位]],2,FALSE)=0,"",VLOOKUP(盘点数[[#This Row],[货号]],账面数[[#All],[货号]:[单位]],2,FALSE)),"")</f>
        <v/>
      </c>
      <c r="F415" s="26" t="str">
        <f>IFERROR(IF(VLOOKUP(盘点数[[#This Row],[货号]],账面数[[#All],[货号]:[单位]],3,FALSE)=0,"",VLOOKUP(盘点数[[#This Row],[货号]],账面数[[#All],[货号]:[单位]],3,FALSE)),"")</f>
        <v/>
      </c>
      <c r="G415" s="32"/>
      <c r="H415" s="33"/>
    </row>
    <row r="416" customHeight="1" spans="3:8">
      <c r="C416" s="31"/>
      <c r="D416" s="32"/>
      <c r="E416" s="26" t="str">
        <f>IFERROR(IF(VLOOKUP(盘点数[[#This Row],[货号]],账面数[[#All],[货号]:[单位]],2,FALSE)=0,"",VLOOKUP(盘点数[[#This Row],[货号]],账面数[[#All],[货号]:[单位]],2,FALSE)),"")</f>
        <v/>
      </c>
      <c r="F416" s="26" t="str">
        <f>IFERROR(IF(VLOOKUP(盘点数[[#This Row],[货号]],账面数[[#All],[货号]:[单位]],3,FALSE)=0,"",VLOOKUP(盘点数[[#This Row],[货号]],账面数[[#All],[货号]:[单位]],3,FALSE)),"")</f>
        <v/>
      </c>
      <c r="G416" s="32"/>
      <c r="H416" s="33"/>
    </row>
    <row r="417" customHeight="1" spans="3:8">
      <c r="C417" s="31"/>
      <c r="D417" s="32"/>
      <c r="E417" s="26" t="str">
        <f>IFERROR(IF(VLOOKUP(盘点数[[#This Row],[货号]],账面数[[#All],[货号]:[单位]],2,FALSE)=0,"",VLOOKUP(盘点数[[#This Row],[货号]],账面数[[#All],[货号]:[单位]],2,FALSE)),"")</f>
        <v/>
      </c>
      <c r="F417" s="26" t="str">
        <f>IFERROR(IF(VLOOKUP(盘点数[[#This Row],[货号]],账面数[[#All],[货号]:[单位]],3,FALSE)=0,"",VLOOKUP(盘点数[[#This Row],[货号]],账面数[[#All],[货号]:[单位]],3,FALSE)),"")</f>
        <v/>
      </c>
      <c r="G417" s="32"/>
      <c r="H417" s="33"/>
    </row>
    <row r="418" customHeight="1" spans="3:8">
      <c r="C418" s="31"/>
      <c r="D418" s="32"/>
      <c r="E418" s="26" t="str">
        <f>IFERROR(IF(VLOOKUP(盘点数[[#This Row],[货号]],账面数[[#All],[货号]:[单位]],2,FALSE)=0,"",VLOOKUP(盘点数[[#This Row],[货号]],账面数[[#All],[货号]:[单位]],2,FALSE)),"")</f>
        <v/>
      </c>
      <c r="F418" s="26" t="str">
        <f>IFERROR(IF(VLOOKUP(盘点数[[#This Row],[货号]],账面数[[#All],[货号]:[单位]],3,FALSE)=0,"",VLOOKUP(盘点数[[#This Row],[货号]],账面数[[#All],[货号]:[单位]],3,FALSE)),"")</f>
        <v/>
      </c>
      <c r="G418" s="32"/>
      <c r="H418" s="33"/>
    </row>
    <row r="419" customHeight="1" spans="3:8">
      <c r="C419" s="31"/>
      <c r="D419" s="32"/>
      <c r="E419" s="26" t="str">
        <f>IFERROR(IF(VLOOKUP(盘点数[[#This Row],[货号]],账面数[[#All],[货号]:[单位]],2,FALSE)=0,"",VLOOKUP(盘点数[[#This Row],[货号]],账面数[[#All],[货号]:[单位]],2,FALSE)),"")</f>
        <v/>
      </c>
      <c r="F419" s="26" t="str">
        <f>IFERROR(IF(VLOOKUP(盘点数[[#This Row],[货号]],账面数[[#All],[货号]:[单位]],3,FALSE)=0,"",VLOOKUP(盘点数[[#This Row],[货号]],账面数[[#All],[货号]:[单位]],3,FALSE)),"")</f>
        <v/>
      </c>
      <c r="G419" s="32"/>
      <c r="H419" s="33"/>
    </row>
    <row r="420" customHeight="1" spans="3:8">
      <c r="C420" s="31"/>
      <c r="D420" s="32"/>
      <c r="E420" s="26" t="str">
        <f>IFERROR(IF(VLOOKUP(盘点数[[#This Row],[货号]],账面数[[#All],[货号]:[单位]],2,FALSE)=0,"",VLOOKUP(盘点数[[#This Row],[货号]],账面数[[#All],[货号]:[单位]],2,FALSE)),"")</f>
        <v/>
      </c>
      <c r="F420" s="26" t="str">
        <f>IFERROR(IF(VLOOKUP(盘点数[[#This Row],[货号]],账面数[[#All],[货号]:[单位]],3,FALSE)=0,"",VLOOKUP(盘点数[[#This Row],[货号]],账面数[[#All],[货号]:[单位]],3,FALSE)),"")</f>
        <v/>
      </c>
      <c r="G420" s="32"/>
      <c r="H420" s="33"/>
    </row>
    <row r="421" customHeight="1" spans="3:8">
      <c r="C421" s="31"/>
      <c r="D421" s="32"/>
      <c r="E421" s="26" t="str">
        <f>IFERROR(IF(VLOOKUP(盘点数[[#This Row],[货号]],账面数[[#All],[货号]:[单位]],2,FALSE)=0,"",VLOOKUP(盘点数[[#This Row],[货号]],账面数[[#All],[货号]:[单位]],2,FALSE)),"")</f>
        <v/>
      </c>
      <c r="F421" s="26" t="str">
        <f>IFERROR(IF(VLOOKUP(盘点数[[#This Row],[货号]],账面数[[#All],[货号]:[单位]],3,FALSE)=0,"",VLOOKUP(盘点数[[#This Row],[货号]],账面数[[#All],[货号]:[单位]],3,FALSE)),"")</f>
        <v/>
      </c>
      <c r="G421" s="32"/>
      <c r="H421" s="33"/>
    </row>
    <row r="422" customHeight="1" spans="3:8">
      <c r="C422" s="31"/>
      <c r="D422" s="32"/>
      <c r="E422" s="26" t="str">
        <f>IFERROR(IF(VLOOKUP(盘点数[[#This Row],[货号]],账面数[[#All],[货号]:[单位]],2,FALSE)=0,"",VLOOKUP(盘点数[[#This Row],[货号]],账面数[[#All],[货号]:[单位]],2,FALSE)),"")</f>
        <v/>
      </c>
      <c r="F422" s="26" t="str">
        <f>IFERROR(IF(VLOOKUP(盘点数[[#This Row],[货号]],账面数[[#All],[货号]:[单位]],3,FALSE)=0,"",VLOOKUP(盘点数[[#This Row],[货号]],账面数[[#All],[货号]:[单位]],3,FALSE)),"")</f>
        <v/>
      </c>
      <c r="G422" s="32"/>
      <c r="H422" s="33"/>
    </row>
    <row r="423" customHeight="1" spans="3:8">
      <c r="C423" s="31"/>
      <c r="D423" s="32"/>
      <c r="E423" s="26" t="str">
        <f>IFERROR(IF(VLOOKUP(盘点数[[#This Row],[货号]],账面数[[#All],[货号]:[单位]],2,FALSE)=0,"",VLOOKUP(盘点数[[#This Row],[货号]],账面数[[#All],[货号]:[单位]],2,FALSE)),"")</f>
        <v/>
      </c>
      <c r="F423" s="26" t="str">
        <f>IFERROR(IF(VLOOKUP(盘点数[[#This Row],[货号]],账面数[[#All],[货号]:[单位]],3,FALSE)=0,"",VLOOKUP(盘点数[[#This Row],[货号]],账面数[[#All],[货号]:[单位]],3,FALSE)),"")</f>
        <v/>
      </c>
      <c r="G423" s="32"/>
      <c r="H423" s="33"/>
    </row>
    <row r="424" customHeight="1" spans="3:8">
      <c r="C424" s="31"/>
      <c r="D424" s="32"/>
      <c r="E424" s="26" t="str">
        <f>IFERROR(IF(VLOOKUP(盘点数[[#This Row],[货号]],账面数[[#All],[货号]:[单位]],2,FALSE)=0,"",VLOOKUP(盘点数[[#This Row],[货号]],账面数[[#All],[货号]:[单位]],2,FALSE)),"")</f>
        <v/>
      </c>
      <c r="F424" s="26" t="str">
        <f>IFERROR(IF(VLOOKUP(盘点数[[#This Row],[货号]],账面数[[#All],[货号]:[单位]],3,FALSE)=0,"",VLOOKUP(盘点数[[#This Row],[货号]],账面数[[#All],[货号]:[单位]],3,FALSE)),"")</f>
        <v/>
      </c>
      <c r="G424" s="32"/>
      <c r="H424" s="33"/>
    </row>
    <row r="425" customHeight="1" spans="3:8">
      <c r="C425" s="31"/>
      <c r="D425" s="32"/>
      <c r="E425" s="26" t="str">
        <f>IFERROR(IF(VLOOKUP(盘点数[[#This Row],[货号]],账面数[[#All],[货号]:[单位]],2,FALSE)=0,"",VLOOKUP(盘点数[[#This Row],[货号]],账面数[[#All],[货号]:[单位]],2,FALSE)),"")</f>
        <v/>
      </c>
      <c r="F425" s="26" t="str">
        <f>IFERROR(IF(VLOOKUP(盘点数[[#This Row],[货号]],账面数[[#All],[货号]:[单位]],3,FALSE)=0,"",VLOOKUP(盘点数[[#This Row],[货号]],账面数[[#All],[货号]:[单位]],3,FALSE)),"")</f>
        <v/>
      </c>
      <c r="G425" s="32"/>
      <c r="H425" s="33"/>
    </row>
    <row r="426" customHeight="1" spans="3:8">
      <c r="C426" s="31"/>
      <c r="D426" s="32"/>
      <c r="E426" s="26" t="str">
        <f>IFERROR(IF(VLOOKUP(盘点数[[#This Row],[货号]],账面数[[#All],[货号]:[单位]],2,FALSE)=0,"",VLOOKUP(盘点数[[#This Row],[货号]],账面数[[#All],[货号]:[单位]],2,FALSE)),"")</f>
        <v/>
      </c>
      <c r="F426" s="26" t="str">
        <f>IFERROR(IF(VLOOKUP(盘点数[[#This Row],[货号]],账面数[[#All],[货号]:[单位]],3,FALSE)=0,"",VLOOKUP(盘点数[[#This Row],[货号]],账面数[[#All],[货号]:[单位]],3,FALSE)),"")</f>
        <v/>
      </c>
      <c r="G426" s="32"/>
      <c r="H426" s="33"/>
    </row>
    <row r="427" customHeight="1" spans="3:8">
      <c r="C427" s="31"/>
      <c r="D427" s="32"/>
      <c r="E427" s="26" t="str">
        <f>IFERROR(IF(VLOOKUP(盘点数[[#This Row],[货号]],账面数[[#All],[货号]:[单位]],2,FALSE)=0,"",VLOOKUP(盘点数[[#This Row],[货号]],账面数[[#All],[货号]:[单位]],2,FALSE)),"")</f>
        <v/>
      </c>
      <c r="F427" s="26" t="str">
        <f>IFERROR(IF(VLOOKUP(盘点数[[#This Row],[货号]],账面数[[#All],[货号]:[单位]],3,FALSE)=0,"",VLOOKUP(盘点数[[#This Row],[货号]],账面数[[#All],[货号]:[单位]],3,FALSE)),"")</f>
        <v/>
      </c>
      <c r="G427" s="32"/>
      <c r="H427" s="33"/>
    </row>
    <row r="428" customHeight="1" spans="3:8">
      <c r="C428" s="31"/>
      <c r="D428" s="32"/>
      <c r="E428" s="26" t="str">
        <f>IFERROR(IF(VLOOKUP(盘点数[[#This Row],[货号]],账面数[[#All],[货号]:[单位]],2,FALSE)=0,"",VLOOKUP(盘点数[[#This Row],[货号]],账面数[[#All],[货号]:[单位]],2,FALSE)),"")</f>
        <v/>
      </c>
      <c r="F428" s="26" t="str">
        <f>IFERROR(IF(VLOOKUP(盘点数[[#This Row],[货号]],账面数[[#All],[货号]:[单位]],3,FALSE)=0,"",VLOOKUP(盘点数[[#This Row],[货号]],账面数[[#All],[货号]:[单位]],3,FALSE)),"")</f>
        <v/>
      </c>
      <c r="G428" s="32"/>
      <c r="H428" s="33"/>
    </row>
    <row r="429" customHeight="1" spans="3:8">
      <c r="C429" s="31"/>
      <c r="D429" s="32"/>
      <c r="E429" s="26" t="str">
        <f>IFERROR(IF(VLOOKUP(盘点数[[#This Row],[货号]],账面数[[#All],[货号]:[单位]],2,FALSE)=0,"",VLOOKUP(盘点数[[#This Row],[货号]],账面数[[#All],[货号]:[单位]],2,FALSE)),"")</f>
        <v/>
      </c>
      <c r="F429" s="26" t="str">
        <f>IFERROR(IF(VLOOKUP(盘点数[[#This Row],[货号]],账面数[[#All],[货号]:[单位]],3,FALSE)=0,"",VLOOKUP(盘点数[[#This Row],[货号]],账面数[[#All],[货号]:[单位]],3,FALSE)),"")</f>
        <v/>
      </c>
      <c r="G429" s="32"/>
      <c r="H429" s="33"/>
    </row>
    <row r="430" customHeight="1" spans="3:8">
      <c r="C430" s="31"/>
      <c r="D430" s="32"/>
      <c r="E430" s="26" t="str">
        <f>IFERROR(IF(VLOOKUP(盘点数[[#This Row],[货号]],账面数[[#All],[货号]:[单位]],2,FALSE)=0,"",VLOOKUP(盘点数[[#This Row],[货号]],账面数[[#All],[货号]:[单位]],2,FALSE)),"")</f>
        <v/>
      </c>
      <c r="F430" s="26" t="str">
        <f>IFERROR(IF(VLOOKUP(盘点数[[#This Row],[货号]],账面数[[#All],[货号]:[单位]],3,FALSE)=0,"",VLOOKUP(盘点数[[#This Row],[货号]],账面数[[#All],[货号]:[单位]],3,FALSE)),"")</f>
        <v/>
      </c>
      <c r="G430" s="32"/>
      <c r="H430" s="33"/>
    </row>
    <row r="431" customHeight="1" spans="3:8">
      <c r="C431" s="31"/>
      <c r="D431" s="32"/>
      <c r="E431" s="26" t="str">
        <f>IFERROR(IF(VLOOKUP(盘点数[[#This Row],[货号]],账面数[[#All],[货号]:[单位]],2,FALSE)=0,"",VLOOKUP(盘点数[[#This Row],[货号]],账面数[[#All],[货号]:[单位]],2,FALSE)),"")</f>
        <v/>
      </c>
      <c r="F431" s="26" t="str">
        <f>IFERROR(IF(VLOOKUP(盘点数[[#This Row],[货号]],账面数[[#All],[货号]:[单位]],3,FALSE)=0,"",VLOOKUP(盘点数[[#This Row],[货号]],账面数[[#All],[货号]:[单位]],3,FALSE)),"")</f>
        <v/>
      </c>
      <c r="G431" s="32"/>
      <c r="H431" s="33"/>
    </row>
    <row r="432" customHeight="1" spans="3:8">
      <c r="C432" s="31"/>
      <c r="D432" s="32"/>
      <c r="E432" s="26" t="str">
        <f>IFERROR(IF(VLOOKUP(盘点数[[#This Row],[货号]],账面数[[#All],[货号]:[单位]],2,FALSE)=0,"",VLOOKUP(盘点数[[#This Row],[货号]],账面数[[#All],[货号]:[单位]],2,FALSE)),"")</f>
        <v/>
      </c>
      <c r="F432" s="26" t="str">
        <f>IFERROR(IF(VLOOKUP(盘点数[[#This Row],[货号]],账面数[[#All],[货号]:[单位]],3,FALSE)=0,"",VLOOKUP(盘点数[[#This Row],[货号]],账面数[[#All],[货号]:[单位]],3,FALSE)),"")</f>
        <v/>
      </c>
      <c r="G432" s="32"/>
      <c r="H432" s="33"/>
    </row>
    <row r="433" customHeight="1" spans="3:8">
      <c r="C433" s="31"/>
      <c r="D433" s="32"/>
      <c r="E433" s="26" t="str">
        <f>IFERROR(IF(VLOOKUP(盘点数[[#This Row],[货号]],账面数[[#All],[货号]:[单位]],2,FALSE)=0,"",VLOOKUP(盘点数[[#This Row],[货号]],账面数[[#All],[货号]:[单位]],2,FALSE)),"")</f>
        <v/>
      </c>
      <c r="F433" s="26" t="str">
        <f>IFERROR(IF(VLOOKUP(盘点数[[#This Row],[货号]],账面数[[#All],[货号]:[单位]],3,FALSE)=0,"",VLOOKUP(盘点数[[#This Row],[货号]],账面数[[#All],[货号]:[单位]],3,FALSE)),"")</f>
        <v/>
      </c>
      <c r="G433" s="32"/>
      <c r="H433" s="33"/>
    </row>
    <row r="434" customHeight="1" spans="3:8">
      <c r="C434" s="31"/>
      <c r="D434" s="32"/>
      <c r="E434" s="26" t="str">
        <f>IFERROR(IF(VLOOKUP(盘点数[[#This Row],[货号]],账面数[[#All],[货号]:[单位]],2,FALSE)=0,"",VLOOKUP(盘点数[[#This Row],[货号]],账面数[[#All],[货号]:[单位]],2,FALSE)),"")</f>
        <v/>
      </c>
      <c r="F434" s="26" t="str">
        <f>IFERROR(IF(VLOOKUP(盘点数[[#This Row],[货号]],账面数[[#All],[货号]:[单位]],3,FALSE)=0,"",VLOOKUP(盘点数[[#This Row],[货号]],账面数[[#All],[货号]:[单位]],3,FALSE)),"")</f>
        <v/>
      </c>
      <c r="G434" s="32"/>
      <c r="H434" s="33"/>
    </row>
    <row r="435" customHeight="1" spans="3:8">
      <c r="C435" s="31"/>
      <c r="D435" s="32"/>
      <c r="E435" s="26" t="str">
        <f>IFERROR(IF(VLOOKUP(盘点数[[#This Row],[货号]],账面数[[#All],[货号]:[单位]],2,FALSE)=0,"",VLOOKUP(盘点数[[#This Row],[货号]],账面数[[#All],[货号]:[单位]],2,FALSE)),"")</f>
        <v/>
      </c>
      <c r="F435" s="26" t="str">
        <f>IFERROR(IF(VLOOKUP(盘点数[[#This Row],[货号]],账面数[[#All],[货号]:[单位]],3,FALSE)=0,"",VLOOKUP(盘点数[[#This Row],[货号]],账面数[[#All],[货号]:[单位]],3,FALSE)),"")</f>
        <v/>
      </c>
      <c r="G435" s="32"/>
      <c r="H435" s="33"/>
    </row>
    <row r="436" customHeight="1" spans="3:8">
      <c r="C436" s="31"/>
      <c r="D436" s="32"/>
      <c r="E436" s="26" t="str">
        <f>IFERROR(IF(VLOOKUP(盘点数[[#This Row],[货号]],账面数[[#All],[货号]:[单位]],2,FALSE)=0,"",VLOOKUP(盘点数[[#This Row],[货号]],账面数[[#All],[货号]:[单位]],2,FALSE)),"")</f>
        <v/>
      </c>
      <c r="F436" s="26" t="str">
        <f>IFERROR(IF(VLOOKUP(盘点数[[#This Row],[货号]],账面数[[#All],[货号]:[单位]],3,FALSE)=0,"",VLOOKUP(盘点数[[#This Row],[货号]],账面数[[#All],[货号]:[单位]],3,FALSE)),"")</f>
        <v/>
      </c>
      <c r="G436" s="32"/>
      <c r="H436" s="33"/>
    </row>
    <row r="437" customHeight="1" spans="3:8">
      <c r="C437" s="31"/>
      <c r="D437" s="32"/>
      <c r="E437" s="26" t="str">
        <f>IFERROR(IF(VLOOKUP(盘点数[[#This Row],[货号]],账面数[[#All],[货号]:[单位]],2,FALSE)=0,"",VLOOKUP(盘点数[[#This Row],[货号]],账面数[[#All],[货号]:[单位]],2,FALSE)),"")</f>
        <v/>
      </c>
      <c r="F437" s="26" t="str">
        <f>IFERROR(IF(VLOOKUP(盘点数[[#This Row],[货号]],账面数[[#All],[货号]:[单位]],3,FALSE)=0,"",VLOOKUP(盘点数[[#This Row],[货号]],账面数[[#All],[货号]:[单位]],3,FALSE)),"")</f>
        <v/>
      </c>
      <c r="G437" s="32"/>
      <c r="H437" s="33"/>
    </row>
    <row r="438" customHeight="1" spans="3:8">
      <c r="C438" s="31"/>
      <c r="D438" s="32"/>
      <c r="E438" s="26" t="str">
        <f>IFERROR(IF(VLOOKUP(盘点数[[#This Row],[货号]],账面数[[#All],[货号]:[单位]],2,FALSE)=0,"",VLOOKUP(盘点数[[#This Row],[货号]],账面数[[#All],[货号]:[单位]],2,FALSE)),"")</f>
        <v/>
      </c>
      <c r="F438" s="26" t="str">
        <f>IFERROR(IF(VLOOKUP(盘点数[[#This Row],[货号]],账面数[[#All],[货号]:[单位]],3,FALSE)=0,"",VLOOKUP(盘点数[[#This Row],[货号]],账面数[[#All],[货号]:[单位]],3,FALSE)),"")</f>
        <v/>
      </c>
      <c r="G438" s="32"/>
      <c r="H438" s="33"/>
    </row>
    <row r="439" customHeight="1" spans="3:8">
      <c r="C439" s="31"/>
      <c r="D439" s="32"/>
      <c r="E439" s="26" t="str">
        <f>IFERROR(IF(VLOOKUP(盘点数[[#This Row],[货号]],账面数[[#All],[货号]:[单位]],2,FALSE)=0,"",VLOOKUP(盘点数[[#This Row],[货号]],账面数[[#All],[货号]:[单位]],2,FALSE)),"")</f>
        <v/>
      </c>
      <c r="F439" s="26" t="str">
        <f>IFERROR(IF(VLOOKUP(盘点数[[#This Row],[货号]],账面数[[#All],[货号]:[单位]],3,FALSE)=0,"",VLOOKUP(盘点数[[#This Row],[货号]],账面数[[#All],[货号]:[单位]],3,FALSE)),"")</f>
        <v/>
      </c>
      <c r="G439" s="32"/>
      <c r="H439" s="33"/>
    </row>
    <row r="440" customHeight="1" spans="3:8">
      <c r="C440" s="31"/>
      <c r="D440" s="32"/>
      <c r="E440" s="26" t="str">
        <f>IFERROR(IF(VLOOKUP(盘点数[[#This Row],[货号]],账面数[[#All],[货号]:[单位]],2,FALSE)=0,"",VLOOKUP(盘点数[[#This Row],[货号]],账面数[[#All],[货号]:[单位]],2,FALSE)),"")</f>
        <v/>
      </c>
      <c r="F440" s="26" t="str">
        <f>IFERROR(IF(VLOOKUP(盘点数[[#This Row],[货号]],账面数[[#All],[货号]:[单位]],3,FALSE)=0,"",VLOOKUP(盘点数[[#This Row],[货号]],账面数[[#All],[货号]:[单位]],3,FALSE)),"")</f>
        <v/>
      </c>
      <c r="G440" s="32"/>
      <c r="H440" s="33"/>
    </row>
    <row r="441" customHeight="1" spans="3:8">
      <c r="C441" s="31"/>
      <c r="D441" s="32"/>
      <c r="E441" s="26" t="str">
        <f>IFERROR(IF(VLOOKUP(盘点数[[#This Row],[货号]],账面数[[#All],[货号]:[单位]],2,FALSE)=0,"",VLOOKUP(盘点数[[#This Row],[货号]],账面数[[#All],[货号]:[单位]],2,FALSE)),"")</f>
        <v/>
      </c>
      <c r="F441" s="26" t="str">
        <f>IFERROR(IF(VLOOKUP(盘点数[[#This Row],[货号]],账面数[[#All],[货号]:[单位]],3,FALSE)=0,"",VLOOKUP(盘点数[[#This Row],[货号]],账面数[[#All],[货号]:[单位]],3,FALSE)),"")</f>
        <v/>
      </c>
      <c r="G441" s="32"/>
      <c r="H441" s="33"/>
    </row>
    <row r="442" customHeight="1" spans="3:8">
      <c r="C442" s="31"/>
      <c r="D442" s="32"/>
      <c r="E442" s="26" t="str">
        <f>IFERROR(IF(VLOOKUP(盘点数[[#This Row],[货号]],账面数[[#All],[货号]:[单位]],2,FALSE)=0,"",VLOOKUP(盘点数[[#This Row],[货号]],账面数[[#All],[货号]:[单位]],2,FALSE)),"")</f>
        <v/>
      </c>
      <c r="F442" s="26" t="str">
        <f>IFERROR(IF(VLOOKUP(盘点数[[#This Row],[货号]],账面数[[#All],[货号]:[单位]],3,FALSE)=0,"",VLOOKUP(盘点数[[#This Row],[货号]],账面数[[#All],[货号]:[单位]],3,FALSE)),"")</f>
        <v/>
      </c>
      <c r="G442" s="32"/>
      <c r="H442" s="33"/>
    </row>
    <row r="443" customHeight="1" spans="3:8">
      <c r="C443" s="31"/>
      <c r="D443" s="32"/>
      <c r="E443" s="26" t="str">
        <f>IFERROR(IF(VLOOKUP(盘点数[[#This Row],[货号]],账面数[[#All],[货号]:[单位]],2,FALSE)=0,"",VLOOKUP(盘点数[[#This Row],[货号]],账面数[[#All],[货号]:[单位]],2,FALSE)),"")</f>
        <v/>
      </c>
      <c r="F443" s="26" t="str">
        <f>IFERROR(IF(VLOOKUP(盘点数[[#This Row],[货号]],账面数[[#All],[货号]:[单位]],3,FALSE)=0,"",VLOOKUP(盘点数[[#This Row],[货号]],账面数[[#All],[货号]:[单位]],3,FALSE)),"")</f>
        <v/>
      </c>
      <c r="G443" s="32"/>
      <c r="H443" s="33"/>
    </row>
    <row r="444" customHeight="1" spans="3:8">
      <c r="C444" s="31"/>
      <c r="D444" s="32"/>
      <c r="E444" s="26" t="str">
        <f>IFERROR(IF(VLOOKUP(盘点数[[#This Row],[货号]],账面数[[#All],[货号]:[单位]],2,FALSE)=0,"",VLOOKUP(盘点数[[#This Row],[货号]],账面数[[#All],[货号]:[单位]],2,FALSE)),"")</f>
        <v/>
      </c>
      <c r="F444" s="26" t="str">
        <f>IFERROR(IF(VLOOKUP(盘点数[[#This Row],[货号]],账面数[[#All],[货号]:[单位]],3,FALSE)=0,"",VLOOKUP(盘点数[[#This Row],[货号]],账面数[[#All],[货号]:[单位]],3,FALSE)),"")</f>
        <v/>
      </c>
      <c r="G444" s="32"/>
      <c r="H444" s="33"/>
    </row>
    <row r="445" customHeight="1" spans="3:8">
      <c r="C445" s="31"/>
      <c r="D445" s="32"/>
      <c r="E445" s="26" t="str">
        <f>IFERROR(IF(VLOOKUP(盘点数[[#This Row],[货号]],账面数[[#All],[货号]:[单位]],2,FALSE)=0,"",VLOOKUP(盘点数[[#This Row],[货号]],账面数[[#All],[货号]:[单位]],2,FALSE)),"")</f>
        <v/>
      </c>
      <c r="F445" s="26" t="str">
        <f>IFERROR(IF(VLOOKUP(盘点数[[#This Row],[货号]],账面数[[#All],[货号]:[单位]],3,FALSE)=0,"",VLOOKUP(盘点数[[#This Row],[货号]],账面数[[#All],[货号]:[单位]],3,FALSE)),"")</f>
        <v/>
      </c>
      <c r="G445" s="32"/>
      <c r="H445" s="33"/>
    </row>
    <row r="446" customHeight="1" spans="3:8">
      <c r="C446" s="31"/>
      <c r="D446" s="32"/>
      <c r="E446" s="26" t="str">
        <f>IFERROR(IF(VLOOKUP(盘点数[[#This Row],[货号]],账面数[[#All],[货号]:[单位]],2,FALSE)=0,"",VLOOKUP(盘点数[[#This Row],[货号]],账面数[[#All],[货号]:[单位]],2,FALSE)),"")</f>
        <v/>
      </c>
      <c r="F446" s="26" t="str">
        <f>IFERROR(IF(VLOOKUP(盘点数[[#This Row],[货号]],账面数[[#All],[货号]:[单位]],3,FALSE)=0,"",VLOOKUP(盘点数[[#This Row],[货号]],账面数[[#All],[货号]:[单位]],3,FALSE)),"")</f>
        <v/>
      </c>
      <c r="G446" s="32"/>
      <c r="H446" s="33"/>
    </row>
    <row r="447" customHeight="1" spans="3:8">
      <c r="C447" s="31"/>
      <c r="D447" s="32"/>
      <c r="E447" s="26" t="str">
        <f>IFERROR(IF(VLOOKUP(盘点数[[#This Row],[货号]],账面数[[#All],[货号]:[单位]],2,FALSE)=0,"",VLOOKUP(盘点数[[#This Row],[货号]],账面数[[#All],[货号]:[单位]],2,FALSE)),"")</f>
        <v/>
      </c>
      <c r="F447" s="26" t="str">
        <f>IFERROR(IF(VLOOKUP(盘点数[[#This Row],[货号]],账面数[[#All],[货号]:[单位]],3,FALSE)=0,"",VLOOKUP(盘点数[[#This Row],[货号]],账面数[[#All],[货号]:[单位]],3,FALSE)),"")</f>
        <v/>
      </c>
      <c r="G447" s="32"/>
      <c r="H447" s="33"/>
    </row>
    <row r="448" customHeight="1" spans="3:8">
      <c r="C448" s="31"/>
      <c r="D448" s="32"/>
      <c r="E448" s="26" t="str">
        <f>IFERROR(IF(VLOOKUP(盘点数[[#This Row],[货号]],账面数[[#All],[货号]:[单位]],2,FALSE)=0,"",VLOOKUP(盘点数[[#This Row],[货号]],账面数[[#All],[货号]:[单位]],2,FALSE)),"")</f>
        <v/>
      </c>
      <c r="F448" s="26" t="str">
        <f>IFERROR(IF(VLOOKUP(盘点数[[#This Row],[货号]],账面数[[#All],[货号]:[单位]],3,FALSE)=0,"",VLOOKUP(盘点数[[#This Row],[货号]],账面数[[#All],[货号]:[单位]],3,FALSE)),"")</f>
        <v/>
      </c>
      <c r="G448" s="32"/>
      <c r="H448" s="33"/>
    </row>
    <row r="449" customHeight="1" spans="3:8">
      <c r="C449" s="31"/>
      <c r="D449" s="32"/>
      <c r="E449" s="26" t="str">
        <f>IFERROR(IF(VLOOKUP(盘点数[[#This Row],[货号]],账面数[[#All],[货号]:[单位]],2,FALSE)=0,"",VLOOKUP(盘点数[[#This Row],[货号]],账面数[[#All],[货号]:[单位]],2,FALSE)),"")</f>
        <v/>
      </c>
      <c r="F449" s="26" t="str">
        <f>IFERROR(IF(VLOOKUP(盘点数[[#This Row],[货号]],账面数[[#All],[货号]:[单位]],3,FALSE)=0,"",VLOOKUP(盘点数[[#This Row],[货号]],账面数[[#All],[货号]:[单位]],3,FALSE)),"")</f>
        <v/>
      </c>
      <c r="G449" s="32"/>
      <c r="H449" s="33"/>
    </row>
    <row r="450" customHeight="1" spans="3:8">
      <c r="C450" s="31"/>
      <c r="D450" s="32"/>
      <c r="E450" s="26" t="str">
        <f>IFERROR(IF(VLOOKUP(盘点数[[#This Row],[货号]],账面数[[#All],[货号]:[单位]],2,FALSE)=0,"",VLOOKUP(盘点数[[#This Row],[货号]],账面数[[#All],[货号]:[单位]],2,FALSE)),"")</f>
        <v/>
      </c>
      <c r="F450" s="26" t="str">
        <f>IFERROR(IF(VLOOKUP(盘点数[[#This Row],[货号]],账面数[[#All],[货号]:[单位]],3,FALSE)=0,"",VLOOKUP(盘点数[[#This Row],[货号]],账面数[[#All],[货号]:[单位]],3,FALSE)),"")</f>
        <v/>
      </c>
      <c r="G450" s="32"/>
      <c r="H450" s="33"/>
    </row>
    <row r="451" customHeight="1" spans="3:8">
      <c r="C451" s="31"/>
      <c r="D451" s="32"/>
      <c r="E451" s="26" t="str">
        <f>IFERROR(IF(VLOOKUP(盘点数[[#This Row],[货号]],账面数[[#All],[货号]:[单位]],2,FALSE)=0,"",VLOOKUP(盘点数[[#This Row],[货号]],账面数[[#All],[货号]:[单位]],2,FALSE)),"")</f>
        <v/>
      </c>
      <c r="F451" s="26" t="str">
        <f>IFERROR(IF(VLOOKUP(盘点数[[#This Row],[货号]],账面数[[#All],[货号]:[单位]],3,FALSE)=0,"",VLOOKUP(盘点数[[#This Row],[货号]],账面数[[#All],[货号]:[单位]],3,FALSE)),"")</f>
        <v/>
      </c>
      <c r="G451" s="32"/>
      <c r="H451" s="33"/>
    </row>
    <row r="452" customHeight="1" spans="3:8">
      <c r="C452" s="31"/>
      <c r="D452" s="32"/>
      <c r="E452" s="26" t="str">
        <f>IFERROR(IF(VLOOKUP(盘点数[[#This Row],[货号]],账面数[[#All],[货号]:[单位]],2,FALSE)=0,"",VLOOKUP(盘点数[[#This Row],[货号]],账面数[[#All],[货号]:[单位]],2,FALSE)),"")</f>
        <v/>
      </c>
      <c r="F452" s="26" t="str">
        <f>IFERROR(IF(VLOOKUP(盘点数[[#This Row],[货号]],账面数[[#All],[货号]:[单位]],3,FALSE)=0,"",VLOOKUP(盘点数[[#This Row],[货号]],账面数[[#All],[货号]:[单位]],3,FALSE)),"")</f>
        <v/>
      </c>
      <c r="G452" s="32"/>
      <c r="H452" s="33"/>
    </row>
    <row r="453" customHeight="1" spans="3:8">
      <c r="C453" s="31"/>
      <c r="D453" s="32"/>
      <c r="E453" s="26" t="str">
        <f>IFERROR(IF(VLOOKUP(盘点数[[#This Row],[货号]],账面数[[#All],[货号]:[单位]],2,FALSE)=0,"",VLOOKUP(盘点数[[#This Row],[货号]],账面数[[#All],[货号]:[单位]],2,FALSE)),"")</f>
        <v/>
      </c>
      <c r="F453" s="26" t="str">
        <f>IFERROR(IF(VLOOKUP(盘点数[[#This Row],[货号]],账面数[[#All],[货号]:[单位]],3,FALSE)=0,"",VLOOKUP(盘点数[[#This Row],[货号]],账面数[[#All],[货号]:[单位]],3,FALSE)),"")</f>
        <v/>
      </c>
      <c r="G453" s="32"/>
      <c r="H453" s="33"/>
    </row>
    <row r="454" customHeight="1" spans="3:8">
      <c r="C454" s="31"/>
      <c r="D454" s="32"/>
      <c r="E454" s="26" t="str">
        <f>IFERROR(IF(VLOOKUP(盘点数[[#This Row],[货号]],账面数[[#All],[货号]:[单位]],2,FALSE)=0,"",VLOOKUP(盘点数[[#This Row],[货号]],账面数[[#All],[货号]:[单位]],2,FALSE)),"")</f>
        <v/>
      </c>
      <c r="F454" s="26" t="str">
        <f>IFERROR(IF(VLOOKUP(盘点数[[#This Row],[货号]],账面数[[#All],[货号]:[单位]],3,FALSE)=0,"",VLOOKUP(盘点数[[#This Row],[货号]],账面数[[#All],[货号]:[单位]],3,FALSE)),"")</f>
        <v/>
      </c>
      <c r="G454" s="32"/>
      <c r="H454" s="33"/>
    </row>
    <row r="455" customHeight="1" spans="3:8">
      <c r="C455" s="31"/>
      <c r="D455" s="32"/>
      <c r="E455" s="26" t="str">
        <f>IFERROR(IF(VLOOKUP(盘点数[[#This Row],[货号]],账面数[[#All],[货号]:[单位]],2,FALSE)=0,"",VLOOKUP(盘点数[[#This Row],[货号]],账面数[[#All],[货号]:[单位]],2,FALSE)),"")</f>
        <v/>
      </c>
      <c r="F455" s="26" t="str">
        <f>IFERROR(IF(VLOOKUP(盘点数[[#This Row],[货号]],账面数[[#All],[货号]:[单位]],3,FALSE)=0,"",VLOOKUP(盘点数[[#This Row],[货号]],账面数[[#All],[货号]:[单位]],3,FALSE)),"")</f>
        <v/>
      </c>
      <c r="G455" s="32"/>
      <c r="H455" s="33"/>
    </row>
    <row r="456" customHeight="1" spans="3:8">
      <c r="C456" s="31"/>
      <c r="D456" s="32"/>
      <c r="E456" s="26" t="str">
        <f>IFERROR(IF(VLOOKUP(盘点数[[#This Row],[货号]],账面数[[#All],[货号]:[单位]],2,FALSE)=0,"",VLOOKUP(盘点数[[#This Row],[货号]],账面数[[#All],[货号]:[单位]],2,FALSE)),"")</f>
        <v/>
      </c>
      <c r="F456" s="26" t="str">
        <f>IFERROR(IF(VLOOKUP(盘点数[[#This Row],[货号]],账面数[[#All],[货号]:[单位]],3,FALSE)=0,"",VLOOKUP(盘点数[[#This Row],[货号]],账面数[[#All],[货号]:[单位]],3,FALSE)),"")</f>
        <v/>
      </c>
      <c r="G456" s="32"/>
      <c r="H456" s="33"/>
    </row>
    <row r="457" customHeight="1" spans="3:8">
      <c r="C457" s="31"/>
      <c r="D457" s="32"/>
      <c r="E457" s="26" t="str">
        <f>IFERROR(IF(VLOOKUP(盘点数[[#This Row],[货号]],账面数[[#All],[货号]:[单位]],2,FALSE)=0,"",VLOOKUP(盘点数[[#This Row],[货号]],账面数[[#All],[货号]:[单位]],2,FALSE)),"")</f>
        <v/>
      </c>
      <c r="F457" s="26" t="str">
        <f>IFERROR(IF(VLOOKUP(盘点数[[#This Row],[货号]],账面数[[#All],[货号]:[单位]],3,FALSE)=0,"",VLOOKUP(盘点数[[#This Row],[货号]],账面数[[#All],[货号]:[单位]],3,FALSE)),"")</f>
        <v/>
      </c>
      <c r="G457" s="32"/>
      <c r="H457" s="33"/>
    </row>
    <row r="458" customHeight="1" spans="3:8">
      <c r="C458" s="31"/>
      <c r="D458" s="32"/>
      <c r="E458" s="26" t="str">
        <f>IFERROR(IF(VLOOKUP(盘点数[[#This Row],[货号]],账面数[[#All],[货号]:[单位]],2,FALSE)=0,"",VLOOKUP(盘点数[[#This Row],[货号]],账面数[[#All],[货号]:[单位]],2,FALSE)),"")</f>
        <v/>
      </c>
      <c r="F458" s="26" t="str">
        <f>IFERROR(IF(VLOOKUP(盘点数[[#This Row],[货号]],账面数[[#All],[货号]:[单位]],3,FALSE)=0,"",VLOOKUP(盘点数[[#This Row],[货号]],账面数[[#All],[货号]:[单位]],3,FALSE)),"")</f>
        <v/>
      </c>
      <c r="G458" s="32"/>
      <c r="H458" s="33"/>
    </row>
    <row r="459" customHeight="1" spans="3:8">
      <c r="C459" s="31"/>
      <c r="D459" s="32"/>
      <c r="E459" s="26" t="str">
        <f>IFERROR(IF(VLOOKUP(盘点数[[#This Row],[货号]],账面数[[#All],[货号]:[单位]],2,FALSE)=0,"",VLOOKUP(盘点数[[#This Row],[货号]],账面数[[#All],[货号]:[单位]],2,FALSE)),"")</f>
        <v/>
      </c>
      <c r="F459" s="26" t="str">
        <f>IFERROR(IF(VLOOKUP(盘点数[[#This Row],[货号]],账面数[[#All],[货号]:[单位]],3,FALSE)=0,"",VLOOKUP(盘点数[[#This Row],[货号]],账面数[[#All],[货号]:[单位]],3,FALSE)),"")</f>
        <v/>
      </c>
      <c r="G459" s="32"/>
      <c r="H459" s="33"/>
    </row>
    <row r="460" customHeight="1" spans="3:8">
      <c r="C460" s="31"/>
      <c r="D460" s="32"/>
      <c r="E460" s="26" t="str">
        <f>IFERROR(IF(VLOOKUP(盘点数[[#This Row],[货号]],账面数[[#All],[货号]:[单位]],2,FALSE)=0,"",VLOOKUP(盘点数[[#This Row],[货号]],账面数[[#All],[货号]:[单位]],2,FALSE)),"")</f>
        <v/>
      </c>
      <c r="F460" s="26" t="str">
        <f>IFERROR(IF(VLOOKUP(盘点数[[#This Row],[货号]],账面数[[#All],[货号]:[单位]],3,FALSE)=0,"",VLOOKUP(盘点数[[#This Row],[货号]],账面数[[#All],[货号]:[单位]],3,FALSE)),"")</f>
        <v/>
      </c>
      <c r="G460" s="32"/>
      <c r="H460" s="33"/>
    </row>
    <row r="461" customHeight="1" spans="3:8">
      <c r="C461" s="31"/>
      <c r="D461" s="32"/>
      <c r="E461" s="26" t="str">
        <f>IFERROR(IF(VLOOKUP(盘点数[[#This Row],[货号]],账面数[[#All],[货号]:[单位]],2,FALSE)=0,"",VLOOKUP(盘点数[[#This Row],[货号]],账面数[[#All],[货号]:[单位]],2,FALSE)),"")</f>
        <v/>
      </c>
      <c r="F461" s="26" t="str">
        <f>IFERROR(IF(VLOOKUP(盘点数[[#This Row],[货号]],账面数[[#All],[货号]:[单位]],3,FALSE)=0,"",VLOOKUP(盘点数[[#This Row],[货号]],账面数[[#All],[货号]:[单位]],3,FALSE)),"")</f>
        <v/>
      </c>
      <c r="G461" s="32"/>
      <c r="H461" s="33"/>
    </row>
    <row r="462" customHeight="1" spans="3:8">
      <c r="C462" s="31"/>
      <c r="D462" s="32"/>
      <c r="E462" s="26" t="str">
        <f>IFERROR(IF(VLOOKUP(盘点数[[#This Row],[货号]],账面数[[#All],[货号]:[单位]],2,FALSE)=0,"",VLOOKUP(盘点数[[#This Row],[货号]],账面数[[#All],[货号]:[单位]],2,FALSE)),"")</f>
        <v/>
      </c>
      <c r="F462" s="26" t="str">
        <f>IFERROR(IF(VLOOKUP(盘点数[[#This Row],[货号]],账面数[[#All],[货号]:[单位]],3,FALSE)=0,"",VLOOKUP(盘点数[[#This Row],[货号]],账面数[[#All],[货号]:[单位]],3,FALSE)),"")</f>
        <v/>
      </c>
      <c r="G462" s="32"/>
      <c r="H462" s="33"/>
    </row>
    <row r="463" customHeight="1" spans="3:8">
      <c r="C463" s="31"/>
      <c r="D463" s="32"/>
      <c r="E463" s="26" t="str">
        <f>IFERROR(IF(VLOOKUP(盘点数[[#This Row],[货号]],账面数[[#All],[货号]:[单位]],2,FALSE)=0,"",VLOOKUP(盘点数[[#This Row],[货号]],账面数[[#All],[货号]:[单位]],2,FALSE)),"")</f>
        <v/>
      </c>
      <c r="F463" s="26" t="str">
        <f>IFERROR(IF(VLOOKUP(盘点数[[#This Row],[货号]],账面数[[#All],[货号]:[单位]],3,FALSE)=0,"",VLOOKUP(盘点数[[#This Row],[货号]],账面数[[#All],[货号]:[单位]],3,FALSE)),"")</f>
        <v/>
      </c>
      <c r="G463" s="32"/>
      <c r="H463" s="33"/>
    </row>
    <row r="464" customHeight="1" spans="3:8">
      <c r="C464" s="31"/>
      <c r="D464" s="32"/>
      <c r="E464" s="26" t="str">
        <f>IFERROR(IF(VLOOKUP(盘点数[[#This Row],[货号]],账面数[[#All],[货号]:[单位]],2,FALSE)=0,"",VLOOKUP(盘点数[[#This Row],[货号]],账面数[[#All],[货号]:[单位]],2,FALSE)),"")</f>
        <v/>
      </c>
      <c r="F464" s="26" t="str">
        <f>IFERROR(IF(VLOOKUP(盘点数[[#This Row],[货号]],账面数[[#All],[货号]:[单位]],3,FALSE)=0,"",VLOOKUP(盘点数[[#This Row],[货号]],账面数[[#All],[货号]:[单位]],3,FALSE)),"")</f>
        <v/>
      </c>
      <c r="G464" s="32"/>
      <c r="H464" s="33"/>
    </row>
    <row r="465" customHeight="1" spans="3:8">
      <c r="C465" s="31"/>
      <c r="D465" s="32"/>
      <c r="E465" s="26" t="str">
        <f>IFERROR(IF(VLOOKUP(盘点数[[#This Row],[货号]],账面数[[#All],[货号]:[单位]],2,FALSE)=0,"",VLOOKUP(盘点数[[#This Row],[货号]],账面数[[#All],[货号]:[单位]],2,FALSE)),"")</f>
        <v/>
      </c>
      <c r="F465" s="26" t="str">
        <f>IFERROR(IF(VLOOKUP(盘点数[[#This Row],[货号]],账面数[[#All],[货号]:[单位]],3,FALSE)=0,"",VLOOKUP(盘点数[[#This Row],[货号]],账面数[[#All],[货号]:[单位]],3,FALSE)),"")</f>
        <v/>
      </c>
      <c r="G465" s="32"/>
      <c r="H465" s="33"/>
    </row>
    <row r="466" customHeight="1" spans="3:8">
      <c r="C466" s="31"/>
      <c r="D466" s="32"/>
      <c r="E466" s="26" t="str">
        <f>IFERROR(IF(VLOOKUP(盘点数[[#This Row],[货号]],账面数[[#All],[货号]:[单位]],2,FALSE)=0,"",VLOOKUP(盘点数[[#This Row],[货号]],账面数[[#All],[货号]:[单位]],2,FALSE)),"")</f>
        <v/>
      </c>
      <c r="F466" s="26" t="str">
        <f>IFERROR(IF(VLOOKUP(盘点数[[#This Row],[货号]],账面数[[#All],[货号]:[单位]],3,FALSE)=0,"",VLOOKUP(盘点数[[#This Row],[货号]],账面数[[#All],[货号]:[单位]],3,FALSE)),"")</f>
        <v/>
      </c>
      <c r="G466" s="32"/>
      <c r="H466" s="33"/>
    </row>
    <row r="467" customHeight="1" spans="3:8">
      <c r="C467" s="31"/>
      <c r="D467" s="32"/>
      <c r="E467" s="26" t="str">
        <f>IFERROR(IF(VLOOKUP(盘点数[[#This Row],[货号]],账面数[[#All],[货号]:[单位]],2,FALSE)=0,"",VLOOKUP(盘点数[[#This Row],[货号]],账面数[[#All],[货号]:[单位]],2,FALSE)),"")</f>
        <v/>
      </c>
      <c r="F467" s="26" t="str">
        <f>IFERROR(IF(VLOOKUP(盘点数[[#This Row],[货号]],账面数[[#All],[货号]:[单位]],3,FALSE)=0,"",VLOOKUP(盘点数[[#This Row],[货号]],账面数[[#All],[货号]:[单位]],3,FALSE)),"")</f>
        <v/>
      </c>
      <c r="G467" s="32"/>
      <c r="H467" s="33"/>
    </row>
    <row r="468" customHeight="1" spans="3:8">
      <c r="C468" s="31"/>
      <c r="D468" s="32"/>
      <c r="E468" s="26" t="str">
        <f>IFERROR(IF(VLOOKUP(盘点数[[#This Row],[货号]],账面数[[#All],[货号]:[单位]],2,FALSE)=0,"",VLOOKUP(盘点数[[#This Row],[货号]],账面数[[#All],[货号]:[单位]],2,FALSE)),"")</f>
        <v/>
      </c>
      <c r="F468" s="26" t="str">
        <f>IFERROR(IF(VLOOKUP(盘点数[[#This Row],[货号]],账面数[[#All],[货号]:[单位]],3,FALSE)=0,"",VLOOKUP(盘点数[[#This Row],[货号]],账面数[[#All],[货号]:[单位]],3,FALSE)),"")</f>
        <v/>
      </c>
      <c r="G468" s="32"/>
      <c r="H468" s="33"/>
    </row>
    <row r="469" customHeight="1" spans="3:8">
      <c r="C469" s="31"/>
      <c r="D469" s="32"/>
      <c r="E469" s="26" t="str">
        <f>IFERROR(IF(VLOOKUP(盘点数[[#This Row],[货号]],账面数[[#All],[货号]:[单位]],2,FALSE)=0,"",VLOOKUP(盘点数[[#This Row],[货号]],账面数[[#All],[货号]:[单位]],2,FALSE)),"")</f>
        <v/>
      </c>
      <c r="F469" s="26" t="str">
        <f>IFERROR(IF(VLOOKUP(盘点数[[#This Row],[货号]],账面数[[#All],[货号]:[单位]],3,FALSE)=0,"",VLOOKUP(盘点数[[#This Row],[货号]],账面数[[#All],[货号]:[单位]],3,FALSE)),"")</f>
        <v/>
      </c>
      <c r="G469" s="32"/>
      <c r="H469" s="33"/>
    </row>
    <row r="470" customHeight="1" spans="3:8">
      <c r="C470" s="31"/>
      <c r="D470" s="32"/>
      <c r="E470" s="26" t="str">
        <f>IFERROR(IF(VLOOKUP(盘点数[[#This Row],[货号]],账面数[[#All],[货号]:[单位]],2,FALSE)=0,"",VLOOKUP(盘点数[[#This Row],[货号]],账面数[[#All],[货号]:[单位]],2,FALSE)),"")</f>
        <v/>
      </c>
      <c r="F470" s="26" t="str">
        <f>IFERROR(IF(VLOOKUP(盘点数[[#This Row],[货号]],账面数[[#All],[货号]:[单位]],3,FALSE)=0,"",VLOOKUP(盘点数[[#This Row],[货号]],账面数[[#All],[货号]:[单位]],3,FALSE)),"")</f>
        <v/>
      </c>
      <c r="G470" s="32"/>
      <c r="H470" s="33"/>
    </row>
    <row r="471" customHeight="1" spans="3:8">
      <c r="C471" s="31"/>
      <c r="D471" s="32"/>
      <c r="E471" s="26" t="str">
        <f>IFERROR(IF(VLOOKUP(盘点数[[#This Row],[货号]],账面数[[#All],[货号]:[单位]],2,FALSE)=0,"",VLOOKUP(盘点数[[#This Row],[货号]],账面数[[#All],[货号]:[单位]],2,FALSE)),"")</f>
        <v/>
      </c>
      <c r="F471" s="26" t="str">
        <f>IFERROR(IF(VLOOKUP(盘点数[[#This Row],[货号]],账面数[[#All],[货号]:[单位]],3,FALSE)=0,"",VLOOKUP(盘点数[[#This Row],[货号]],账面数[[#All],[货号]:[单位]],3,FALSE)),"")</f>
        <v/>
      </c>
      <c r="G471" s="32"/>
      <c r="H471" s="33"/>
    </row>
    <row r="472" customHeight="1" spans="3:8">
      <c r="C472" s="31"/>
      <c r="D472" s="32"/>
      <c r="E472" s="26" t="str">
        <f>IFERROR(IF(VLOOKUP(盘点数[[#This Row],[货号]],账面数[[#All],[货号]:[单位]],2,FALSE)=0,"",VLOOKUP(盘点数[[#This Row],[货号]],账面数[[#All],[货号]:[单位]],2,FALSE)),"")</f>
        <v/>
      </c>
      <c r="F472" s="26" t="str">
        <f>IFERROR(IF(VLOOKUP(盘点数[[#This Row],[货号]],账面数[[#All],[货号]:[单位]],3,FALSE)=0,"",VLOOKUP(盘点数[[#This Row],[货号]],账面数[[#All],[货号]:[单位]],3,FALSE)),"")</f>
        <v/>
      </c>
      <c r="G472" s="32"/>
      <c r="H472" s="33"/>
    </row>
    <row r="473" customHeight="1" spans="3:8">
      <c r="C473" s="31"/>
      <c r="D473" s="32"/>
      <c r="E473" s="26" t="str">
        <f>IFERROR(IF(VLOOKUP(盘点数[[#This Row],[货号]],账面数[[#All],[货号]:[单位]],2,FALSE)=0,"",VLOOKUP(盘点数[[#This Row],[货号]],账面数[[#All],[货号]:[单位]],2,FALSE)),"")</f>
        <v/>
      </c>
      <c r="F473" s="26" t="str">
        <f>IFERROR(IF(VLOOKUP(盘点数[[#This Row],[货号]],账面数[[#All],[货号]:[单位]],3,FALSE)=0,"",VLOOKUP(盘点数[[#This Row],[货号]],账面数[[#All],[货号]:[单位]],3,FALSE)),"")</f>
        <v/>
      </c>
      <c r="G473" s="32"/>
      <c r="H473" s="33"/>
    </row>
    <row r="474" customHeight="1" spans="3:8">
      <c r="C474" s="31"/>
      <c r="D474" s="32"/>
      <c r="E474" s="26" t="str">
        <f>IFERROR(IF(VLOOKUP(盘点数[[#This Row],[货号]],账面数[[#All],[货号]:[单位]],2,FALSE)=0,"",VLOOKUP(盘点数[[#This Row],[货号]],账面数[[#All],[货号]:[单位]],2,FALSE)),"")</f>
        <v/>
      </c>
      <c r="F474" s="26" t="str">
        <f>IFERROR(IF(VLOOKUP(盘点数[[#This Row],[货号]],账面数[[#All],[货号]:[单位]],3,FALSE)=0,"",VLOOKUP(盘点数[[#This Row],[货号]],账面数[[#All],[货号]:[单位]],3,FALSE)),"")</f>
        <v/>
      </c>
      <c r="G474" s="32"/>
      <c r="H474" s="33"/>
    </row>
    <row r="475" customHeight="1" spans="3:8">
      <c r="C475" s="31"/>
      <c r="D475" s="32"/>
      <c r="E475" s="26" t="str">
        <f>IFERROR(IF(VLOOKUP(盘点数[[#This Row],[货号]],账面数[[#All],[货号]:[单位]],2,FALSE)=0,"",VLOOKUP(盘点数[[#This Row],[货号]],账面数[[#All],[货号]:[单位]],2,FALSE)),"")</f>
        <v/>
      </c>
      <c r="F475" s="26" t="str">
        <f>IFERROR(IF(VLOOKUP(盘点数[[#This Row],[货号]],账面数[[#All],[货号]:[单位]],3,FALSE)=0,"",VLOOKUP(盘点数[[#This Row],[货号]],账面数[[#All],[货号]:[单位]],3,FALSE)),"")</f>
        <v/>
      </c>
      <c r="G475" s="32"/>
      <c r="H475" s="33"/>
    </row>
    <row r="476" customHeight="1" spans="3:8">
      <c r="C476" s="31"/>
      <c r="D476" s="32"/>
      <c r="E476" s="26" t="str">
        <f>IFERROR(IF(VLOOKUP(盘点数[[#This Row],[货号]],账面数[[#All],[货号]:[单位]],2,FALSE)=0,"",VLOOKUP(盘点数[[#This Row],[货号]],账面数[[#All],[货号]:[单位]],2,FALSE)),"")</f>
        <v/>
      </c>
      <c r="F476" s="26" t="str">
        <f>IFERROR(IF(VLOOKUP(盘点数[[#This Row],[货号]],账面数[[#All],[货号]:[单位]],3,FALSE)=0,"",VLOOKUP(盘点数[[#This Row],[货号]],账面数[[#All],[货号]:[单位]],3,FALSE)),"")</f>
        <v/>
      </c>
      <c r="G476" s="32"/>
      <c r="H476" s="33"/>
    </row>
    <row r="477" customHeight="1" spans="3:8">
      <c r="C477" s="31"/>
      <c r="D477" s="32"/>
      <c r="E477" s="26" t="str">
        <f>IFERROR(IF(VLOOKUP(盘点数[[#This Row],[货号]],账面数[[#All],[货号]:[单位]],2,FALSE)=0,"",VLOOKUP(盘点数[[#This Row],[货号]],账面数[[#All],[货号]:[单位]],2,FALSE)),"")</f>
        <v/>
      </c>
      <c r="F477" s="26" t="str">
        <f>IFERROR(IF(VLOOKUP(盘点数[[#This Row],[货号]],账面数[[#All],[货号]:[单位]],3,FALSE)=0,"",VLOOKUP(盘点数[[#This Row],[货号]],账面数[[#All],[货号]:[单位]],3,FALSE)),"")</f>
        <v/>
      </c>
      <c r="G477" s="32"/>
      <c r="H477" s="33"/>
    </row>
    <row r="478" customHeight="1" spans="3:8">
      <c r="C478" s="31"/>
      <c r="D478" s="32"/>
      <c r="E478" s="26" t="str">
        <f>IFERROR(IF(VLOOKUP(盘点数[[#This Row],[货号]],账面数[[#All],[货号]:[单位]],2,FALSE)=0,"",VLOOKUP(盘点数[[#This Row],[货号]],账面数[[#All],[货号]:[单位]],2,FALSE)),"")</f>
        <v/>
      </c>
      <c r="F478" s="26" t="str">
        <f>IFERROR(IF(VLOOKUP(盘点数[[#This Row],[货号]],账面数[[#All],[货号]:[单位]],3,FALSE)=0,"",VLOOKUP(盘点数[[#This Row],[货号]],账面数[[#All],[货号]:[单位]],3,FALSE)),"")</f>
        <v/>
      </c>
      <c r="G478" s="32"/>
      <c r="H478" s="33"/>
    </row>
    <row r="479" customHeight="1" spans="3:8">
      <c r="C479" s="31"/>
      <c r="D479" s="32"/>
      <c r="E479" s="26" t="str">
        <f>IFERROR(IF(VLOOKUP(盘点数[[#This Row],[货号]],账面数[[#All],[货号]:[单位]],2,FALSE)=0,"",VLOOKUP(盘点数[[#This Row],[货号]],账面数[[#All],[货号]:[单位]],2,FALSE)),"")</f>
        <v/>
      </c>
      <c r="F479" s="26" t="str">
        <f>IFERROR(IF(VLOOKUP(盘点数[[#This Row],[货号]],账面数[[#All],[货号]:[单位]],3,FALSE)=0,"",VLOOKUP(盘点数[[#This Row],[货号]],账面数[[#All],[货号]:[单位]],3,FALSE)),"")</f>
        <v/>
      </c>
      <c r="G479" s="32"/>
      <c r="H479" s="33"/>
    </row>
    <row r="480" customHeight="1" spans="3:8">
      <c r="C480" s="31"/>
      <c r="D480" s="32"/>
      <c r="E480" s="26" t="str">
        <f>IFERROR(IF(VLOOKUP(盘点数[[#This Row],[货号]],账面数[[#All],[货号]:[单位]],2,FALSE)=0,"",VLOOKUP(盘点数[[#This Row],[货号]],账面数[[#All],[货号]:[单位]],2,FALSE)),"")</f>
        <v/>
      </c>
      <c r="F480" s="26" t="str">
        <f>IFERROR(IF(VLOOKUP(盘点数[[#This Row],[货号]],账面数[[#All],[货号]:[单位]],3,FALSE)=0,"",VLOOKUP(盘点数[[#This Row],[货号]],账面数[[#All],[货号]:[单位]],3,FALSE)),"")</f>
        <v/>
      </c>
      <c r="G480" s="32"/>
      <c r="H480" s="33"/>
    </row>
    <row r="481" customHeight="1" spans="3:8">
      <c r="C481" s="31"/>
      <c r="D481" s="32"/>
      <c r="E481" s="26" t="str">
        <f>IFERROR(IF(VLOOKUP(盘点数[[#This Row],[货号]],账面数[[#All],[货号]:[单位]],2,FALSE)=0,"",VLOOKUP(盘点数[[#This Row],[货号]],账面数[[#All],[货号]:[单位]],2,FALSE)),"")</f>
        <v/>
      </c>
      <c r="F481" s="26" t="str">
        <f>IFERROR(IF(VLOOKUP(盘点数[[#This Row],[货号]],账面数[[#All],[货号]:[单位]],3,FALSE)=0,"",VLOOKUP(盘点数[[#This Row],[货号]],账面数[[#All],[货号]:[单位]],3,FALSE)),"")</f>
        <v/>
      </c>
      <c r="G481" s="32"/>
      <c r="H481" s="33"/>
    </row>
    <row r="482" customHeight="1" spans="3:8">
      <c r="C482" s="31"/>
      <c r="D482" s="32"/>
      <c r="E482" s="26" t="str">
        <f>IFERROR(IF(VLOOKUP(盘点数[[#This Row],[货号]],账面数[[#All],[货号]:[单位]],2,FALSE)=0,"",VLOOKUP(盘点数[[#This Row],[货号]],账面数[[#All],[货号]:[单位]],2,FALSE)),"")</f>
        <v/>
      </c>
      <c r="F482" s="26" t="str">
        <f>IFERROR(IF(VLOOKUP(盘点数[[#This Row],[货号]],账面数[[#All],[货号]:[单位]],3,FALSE)=0,"",VLOOKUP(盘点数[[#This Row],[货号]],账面数[[#All],[货号]:[单位]],3,FALSE)),"")</f>
        <v/>
      </c>
      <c r="G482" s="32"/>
      <c r="H482" s="33"/>
    </row>
    <row r="483" customHeight="1" spans="3:8">
      <c r="C483" s="31"/>
      <c r="D483" s="32"/>
      <c r="E483" s="26" t="str">
        <f>IFERROR(IF(VLOOKUP(盘点数[[#This Row],[货号]],账面数[[#All],[货号]:[单位]],2,FALSE)=0,"",VLOOKUP(盘点数[[#This Row],[货号]],账面数[[#All],[货号]:[单位]],2,FALSE)),"")</f>
        <v/>
      </c>
      <c r="F483" s="26" t="str">
        <f>IFERROR(IF(VLOOKUP(盘点数[[#This Row],[货号]],账面数[[#All],[货号]:[单位]],3,FALSE)=0,"",VLOOKUP(盘点数[[#This Row],[货号]],账面数[[#All],[货号]:[单位]],3,FALSE)),"")</f>
        <v/>
      </c>
      <c r="G483" s="32"/>
      <c r="H483" s="33"/>
    </row>
    <row r="484" customHeight="1" spans="3:8">
      <c r="C484" s="31"/>
      <c r="D484" s="32"/>
      <c r="E484" s="26" t="str">
        <f>IFERROR(IF(VLOOKUP(盘点数[[#This Row],[货号]],账面数[[#All],[货号]:[单位]],2,FALSE)=0,"",VLOOKUP(盘点数[[#This Row],[货号]],账面数[[#All],[货号]:[单位]],2,FALSE)),"")</f>
        <v/>
      </c>
      <c r="F484" s="26" t="str">
        <f>IFERROR(IF(VLOOKUP(盘点数[[#This Row],[货号]],账面数[[#All],[货号]:[单位]],3,FALSE)=0,"",VLOOKUP(盘点数[[#This Row],[货号]],账面数[[#All],[货号]:[单位]],3,FALSE)),"")</f>
        <v/>
      </c>
      <c r="G484" s="32"/>
      <c r="H484" s="33"/>
    </row>
    <row r="485" customHeight="1" spans="3:8">
      <c r="C485" s="31"/>
      <c r="D485" s="32"/>
      <c r="E485" s="26" t="str">
        <f>IFERROR(IF(VLOOKUP(盘点数[[#This Row],[货号]],账面数[[#All],[货号]:[单位]],2,FALSE)=0,"",VLOOKUP(盘点数[[#This Row],[货号]],账面数[[#All],[货号]:[单位]],2,FALSE)),"")</f>
        <v/>
      </c>
      <c r="F485" s="26" t="str">
        <f>IFERROR(IF(VLOOKUP(盘点数[[#This Row],[货号]],账面数[[#All],[货号]:[单位]],3,FALSE)=0,"",VLOOKUP(盘点数[[#This Row],[货号]],账面数[[#All],[货号]:[单位]],3,FALSE)),"")</f>
        <v/>
      </c>
      <c r="G485" s="32"/>
      <c r="H485" s="33"/>
    </row>
    <row r="486" customHeight="1" spans="3:8">
      <c r="C486" s="31"/>
      <c r="D486" s="32"/>
      <c r="E486" s="26" t="str">
        <f>IFERROR(IF(VLOOKUP(盘点数[[#This Row],[货号]],账面数[[#All],[货号]:[单位]],2,FALSE)=0,"",VLOOKUP(盘点数[[#This Row],[货号]],账面数[[#All],[货号]:[单位]],2,FALSE)),"")</f>
        <v/>
      </c>
      <c r="F486" s="26" t="str">
        <f>IFERROR(IF(VLOOKUP(盘点数[[#This Row],[货号]],账面数[[#All],[货号]:[单位]],3,FALSE)=0,"",VLOOKUP(盘点数[[#This Row],[货号]],账面数[[#All],[货号]:[单位]],3,FALSE)),"")</f>
        <v/>
      </c>
      <c r="G486" s="32"/>
      <c r="H486" s="33"/>
    </row>
    <row r="487" customHeight="1" spans="3:8">
      <c r="C487" s="31"/>
      <c r="D487" s="32"/>
      <c r="E487" s="26" t="str">
        <f>IFERROR(IF(VLOOKUP(盘点数[[#This Row],[货号]],账面数[[#All],[货号]:[单位]],2,FALSE)=0,"",VLOOKUP(盘点数[[#This Row],[货号]],账面数[[#All],[货号]:[单位]],2,FALSE)),"")</f>
        <v/>
      </c>
      <c r="F487" s="26" t="str">
        <f>IFERROR(IF(VLOOKUP(盘点数[[#This Row],[货号]],账面数[[#All],[货号]:[单位]],3,FALSE)=0,"",VLOOKUP(盘点数[[#This Row],[货号]],账面数[[#All],[货号]:[单位]],3,FALSE)),"")</f>
        <v/>
      </c>
      <c r="G487" s="32"/>
      <c r="H487" s="33"/>
    </row>
    <row r="488" customHeight="1" spans="3:8">
      <c r="C488" s="31"/>
      <c r="D488" s="32"/>
      <c r="E488" s="26" t="str">
        <f>IFERROR(IF(VLOOKUP(盘点数[[#This Row],[货号]],账面数[[#All],[货号]:[单位]],2,FALSE)=0,"",VLOOKUP(盘点数[[#This Row],[货号]],账面数[[#All],[货号]:[单位]],2,FALSE)),"")</f>
        <v/>
      </c>
      <c r="F488" s="26" t="str">
        <f>IFERROR(IF(VLOOKUP(盘点数[[#This Row],[货号]],账面数[[#All],[货号]:[单位]],3,FALSE)=0,"",VLOOKUP(盘点数[[#This Row],[货号]],账面数[[#All],[货号]:[单位]],3,FALSE)),"")</f>
        <v/>
      </c>
      <c r="G488" s="32"/>
      <c r="H488" s="33"/>
    </row>
    <row r="489" customHeight="1" spans="3:8">
      <c r="C489" s="31"/>
      <c r="D489" s="32"/>
      <c r="E489" s="26" t="str">
        <f>IFERROR(IF(VLOOKUP(盘点数[[#This Row],[货号]],账面数[[#All],[货号]:[单位]],2,FALSE)=0,"",VLOOKUP(盘点数[[#This Row],[货号]],账面数[[#All],[货号]:[单位]],2,FALSE)),"")</f>
        <v/>
      </c>
      <c r="F489" s="26" t="str">
        <f>IFERROR(IF(VLOOKUP(盘点数[[#This Row],[货号]],账面数[[#All],[货号]:[单位]],3,FALSE)=0,"",VLOOKUP(盘点数[[#This Row],[货号]],账面数[[#All],[货号]:[单位]],3,FALSE)),"")</f>
        <v/>
      </c>
      <c r="G489" s="32"/>
      <c r="H489" s="33"/>
    </row>
    <row r="490" customHeight="1" spans="3:8">
      <c r="C490" s="31"/>
      <c r="D490" s="32"/>
      <c r="E490" s="26" t="str">
        <f>IFERROR(IF(VLOOKUP(盘点数[[#This Row],[货号]],账面数[[#All],[货号]:[单位]],2,FALSE)=0,"",VLOOKUP(盘点数[[#This Row],[货号]],账面数[[#All],[货号]:[单位]],2,FALSE)),"")</f>
        <v/>
      </c>
      <c r="F490" s="26" t="str">
        <f>IFERROR(IF(VLOOKUP(盘点数[[#This Row],[货号]],账面数[[#All],[货号]:[单位]],3,FALSE)=0,"",VLOOKUP(盘点数[[#This Row],[货号]],账面数[[#All],[货号]:[单位]],3,FALSE)),"")</f>
        <v/>
      </c>
      <c r="G490" s="32"/>
      <c r="H490" s="33"/>
    </row>
    <row r="491" customHeight="1" spans="3:8">
      <c r="C491" s="31"/>
      <c r="D491" s="32"/>
      <c r="E491" s="26" t="str">
        <f>IFERROR(IF(VLOOKUP(盘点数[[#This Row],[货号]],账面数[[#All],[货号]:[单位]],2,FALSE)=0,"",VLOOKUP(盘点数[[#This Row],[货号]],账面数[[#All],[货号]:[单位]],2,FALSE)),"")</f>
        <v/>
      </c>
      <c r="F491" s="26" t="str">
        <f>IFERROR(IF(VLOOKUP(盘点数[[#This Row],[货号]],账面数[[#All],[货号]:[单位]],3,FALSE)=0,"",VLOOKUP(盘点数[[#This Row],[货号]],账面数[[#All],[货号]:[单位]],3,FALSE)),"")</f>
        <v/>
      </c>
      <c r="G491" s="32"/>
      <c r="H491" s="33"/>
    </row>
    <row r="492" customHeight="1" spans="3:8">
      <c r="C492" s="31"/>
      <c r="D492" s="32"/>
      <c r="E492" s="26" t="str">
        <f>IFERROR(IF(VLOOKUP(盘点数[[#This Row],[货号]],账面数[[#All],[货号]:[单位]],2,FALSE)=0,"",VLOOKUP(盘点数[[#This Row],[货号]],账面数[[#All],[货号]:[单位]],2,FALSE)),"")</f>
        <v/>
      </c>
      <c r="F492" s="26" t="str">
        <f>IFERROR(IF(VLOOKUP(盘点数[[#This Row],[货号]],账面数[[#All],[货号]:[单位]],3,FALSE)=0,"",VLOOKUP(盘点数[[#This Row],[货号]],账面数[[#All],[货号]:[单位]],3,FALSE)),"")</f>
        <v/>
      </c>
      <c r="G492" s="32"/>
      <c r="H492" s="33"/>
    </row>
    <row r="493" customHeight="1" spans="3:8">
      <c r="C493" s="31"/>
      <c r="D493" s="32"/>
      <c r="E493" s="26" t="str">
        <f>IFERROR(IF(VLOOKUP(盘点数[[#This Row],[货号]],账面数[[#All],[货号]:[单位]],2,FALSE)=0,"",VLOOKUP(盘点数[[#This Row],[货号]],账面数[[#All],[货号]:[单位]],2,FALSE)),"")</f>
        <v/>
      </c>
      <c r="F493" s="26" t="str">
        <f>IFERROR(IF(VLOOKUP(盘点数[[#This Row],[货号]],账面数[[#All],[货号]:[单位]],3,FALSE)=0,"",VLOOKUP(盘点数[[#This Row],[货号]],账面数[[#All],[货号]:[单位]],3,FALSE)),"")</f>
        <v/>
      </c>
      <c r="G493" s="32"/>
      <c r="H493" s="33"/>
    </row>
    <row r="494" customHeight="1" spans="3:8">
      <c r="C494" s="31"/>
      <c r="D494" s="32"/>
      <c r="E494" s="26" t="str">
        <f>IFERROR(IF(VLOOKUP(盘点数[[#This Row],[货号]],账面数[[#All],[货号]:[单位]],2,FALSE)=0,"",VLOOKUP(盘点数[[#This Row],[货号]],账面数[[#All],[货号]:[单位]],2,FALSE)),"")</f>
        <v/>
      </c>
      <c r="F494" s="26" t="str">
        <f>IFERROR(IF(VLOOKUP(盘点数[[#This Row],[货号]],账面数[[#All],[货号]:[单位]],3,FALSE)=0,"",VLOOKUP(盘点数[[#This Row],[货号]],账面数[[#All],[货号]:[单位]],3,FALSE)),"")</f>
        <v/>
      </c>
      <c r="G494" s="32"/>
      <c r="H494" s="33"/>
    </row>
    <row r="495" customHeight="1" spans="3:8">
      <c r="C495" s="31"/>
      <c r="D495" s="32"/>
      <c r="E495" s="26" t="str">
        <f>IFERROR(IF(VLOOKUP(盘点数[[#This Row],[货号]],账面数[[#All],[货号]:[单位]],2,FALSE)=0,"",VLOOKUP(盘点数[[#This Row],[货号]],账面数[[#All],[货号]:[单位]],2,FALSE)),"")</f>
        <v/>
      </c>
      <c r="F495" s="26" t="str">
        <f>IFERROR(IF(VLOOKUP(盘点数[[#This Row],[货号]],账面数[[#All],[货号]:[单位]],3,FALSE)=0,"",VLOOKUP(盘点数[[#This Row],[货号]],账面数[[#All],[货号]:[单位]],3,FALSE)),"")</f>
        <v/>
      </c>
      <c r="G495" s="32"/>
      <c r="H495" s="33"/>
    </row>
    <row r="496" customHeight="1" spans="3:8">
      <c r="C496" s="31"/>
      <c r="D496" s="32"/>
      <c r="E496" s="26" t="str">
        <f>IFERROR(IF(VLOOKUP(盘点数[[#This Row],[货号]],账面数[[#All],[货号]:[单位]],2,FALSE)=0,"",VLOOKUP(盘点数[[#This Row],[货号]],账面数[[#All],[货号]:[单位]],2,FALSE)),"")</f>
        <v/>
      </c>
      <c r="F496" s="26" t="str">
        <f>IFERROR(IF(VLOOKUP(盘点数[[#This Row],[货号]],账面数[[#All],[货号]:[单位]],3,FALSE)=0,"",VLOOKUP(盘点数[[#This Row],[货号]],账面数[[#All],[货号]:[单位]],3,FALSE)),"")</f>
        <v/>
      </c>
      <c r="G496" s="32"/>
      <c r="H496" s="33"/>
    </row>
    <row r="497" customHeight="1" spans="3:8">
      <c r="C497" s="31"/>
      <c r="D497" s="32"/>
      <c r="E497" s="26" t="str">
        <f>IFERROR(IF(VLOOKUP(盘点数[[#This Row],[货号]],账面数[[#All],[货号]:[单位]],2,FALSE)=0,"",VLOOKUP(盘点数[[#This Row],[货号]],账面数[[#All],[货号]:[单位]],2,FALSE)),"")</f>
        <v/>
      </c>
      <c r="F497" s="26" t="str">
        <f>IFERROR(IF(VLOOKUP(盘点数[[#This Row],[货号]],账面数[[#All],[货号]:[单位]],3,FALSE)=0,"",VLOOKUP(盘点数[[#This Row],[货号]],账面数[[#All],[货号]:[单位]],3,FALSE)),"")</f>
        <v/>
      </c>
      <c r="G497" s="32"/>
      <c r="H497" s="33"/>
    </row>
    <row r="498" customHeight="1" spans="3:8">
      <c r="C498" s="31"/>
      <c r="D498" s="32"/>
      <c r="E498" s="26" t="str">
        <f>IFERROR(IF(VLOOKUP(盘点数[[#This Row],[货号]],账面数[[#All],[货号]:[单位]],2,FALSE)=0,"",VLOOKUP(盘点数[[#This Row],[货号]],账面数[[#All],[货号]:[单位]],2,FALSE)),"")</f>
        <v/>
      </c>
      <c r="F498" s="26" t="str">
        <f>IFERROR(IF(VLOOKUP(盘点数[[#This Row],[货号]],账面数[[#All],[货号]:[单位]],3,FALSE)=0,"",VLOOKUP(盘点数[[#This Row],[货号]],账面数[[#All],[货号]:[单位]],3,FALSE)),"")</f>
        <v/>
      </c>
      <c r="G498" s="32"/>
      <c r="H498" s="33"/>
    </row>
    <row r="499" customHeight="1" spans="3:8">
      <c r="C499" s="31"/>
      <c r="D499" s="32"/>
      <c r="E499" s="26" t="str">
        <f>IFERROR(IF(VLOOKUP(盘点数[[#This Row],[货号]],账面数[[#All],[货号]:[单位]],2,FALSE)=0,"",VLOOKUP(盘点数[[#This Row],[货号]],账面数[[#All],[货号]:[单位]],2,FALSE)),"")</f>
        <v/>
      </c>
      <c r="F499" s="26" t="str">
        <f>IFERROR(IF(VLOOKUP(盘点数[[#This Row],[货号]],账面数[[#All],[货号]:[单位]],3,FALSE)=0,"",VLOOKUP(盘点数[[#This Row],[货号]],账面数[[#All],[货号]:[单位]],3,FALSE)),"")</f>
        <v/>
      </c>
      <c r="G499" s="32"/>
      <c r="H499" s="33"/>
    </row>
    <row r="500" customHeight="1" spans="3:8">
      <c r="C500" s="31"/>
      <c r="D500" s="32"/>
      <c r="E500" s="26" t="str">
        <f>IFERROR(IF(VLOOKUP(盘点数[[#This Row],[货号]],账面数[[#All],[货号]:[单位]],2,FALSE)=0,"",VLOOKUP(盘点数[[#This Row],[货号]],账面数[[#All],[货号]:[单位]],2,FALSE)),"")</f>
        <v/>
      </c>
      <c r="F500" s="26" t="str">
        <f>IFERROR(IF(VLOOKUP(盘点数[[#This Row],[货号]],账面数[[#All],[货号]:[单位]],3,FALSE)=0,"",VLOOKUP(盘点数[[#This Row],[货号]],账面数[[#All],[货号]:[单位]],3,FALSE)),"")</f>
        <v/>
      </c>
      <c r="G500" s="32"/>
      <c r="H500" s="33"/>
    </row>
    <row r="501" customHeight="1" spans="3:8">
      <c r="C501" s="31"/>
      <c r="D501" s="32"/>
      <c r="E501" s="26" t="str">
        <f>IFERROR(IF(VLOOKUP(盘点数[[#This Row],[货号]],账面数[[#All],[货号]:[单位]],2,FALSE)=0,"",VLOOKUP(盘点数[[#This Row],[货号]],账面数[[#All],[货号]:[单位]],2,FALSE)),"")</f>
        <v/>
      </c>
      <c r="F501" s="26" t="str">
        <f>IFERROR(IF(VLOOKUP(盘点数[[#This Row],[货号]],账面数[[#All],[货号]:[单位]],3,FALSE)=0,"",VLOOKUP(盘点数[[#This Row],[货号]],账面数[[#All],[货号]:[单位]],3,FALSE)),"")</f>
        <v/>
      </c>
      <c r="G501" s="32"/>
      <c r="H501" s="33"/>
    </row>
    <row r="502" customHeight="1" spans="3:8">
      <c r="C502" s="31"/>
      <c r="D502" s="32"/>
      <c r="E502" s="26" t="str">
        <f>IFERROR(IF(VLOOKUP(盘点数[[#This Row],[货号]],账面数[[#All],[货号]:[单位]],2,FALSE)=0,"",VLOOKUP(盘点数[[#This Row],[货号]],账面数[[#All],[货号]:[单位]],2,FALSE)),"")</f>
        <v/>
      </c>
      <c r="F502" s="26" t="str">
        <f>IFERROR(IF(VLOOKUP(盘点数[[#This Row],[货号]],账面数[[#All],[货号]:[单位]],3,FALSE)=0,"",VLOOKUP(盘点数[[#This Row],[货号]],账面数[[#All],[货号]:[单位]],3,FALSE)),"")</f>
        <v/>
      </c>
      <c r="G502" s="32"/>
      <c r="H502" s="33"/>
    </row>
    <row r="503" customHeight="1" spans="3:8">
      <c r="C503" s="31"/>
      <c r="D503" s="32"/>
      <c r="E503" s="26" t="str">
        <f>IFERROR(IF(VLOOKUP(盘点数[[#This Row],[货号]],账面数[[#All],[货号]:[单位]],2,FALSE)=0,"",VLOOKUP(盘点数[[#This Row],[货号]],账面数[[#All],[货号]:[单位]],2,FALSE)),"")</f>
        <v/>
      </c>
      <c r="F503" s="26" t="str">
        <f>IFERROR(IF(VLOOKUP(盘点数[[#This Row],[货号]],账面数[[#All],[货号]:[单位]],3,FALSE)=0,"",VLOOKUP(盘点数[[#This Row],[货号]],账面数[[#All],[货号]:[单位]],3,FALSE)),"")</f>
        <v/>
      </c>
      <c r="G503" s="32"/>
      <c r="H503" s="33"/>
    </row>
    <row r="504" customHeight="1" spans="3:8">
      <c r="C504" s="31"/>
      <c r="D504" s="32"/>
      <c r="E504" s="26" t="str">
        <f>IFERROR(IF(VLOOKUP(盘点数[[#This Row],[货号]],账面数[[#All],[货号]:[单位]],2,FALSE)=0,"",VLOOKUP(盘点数[[#This Row],[货号]],账面数[[#All],[货号]:[单位]],2,FALSE)),"")</f>
        <v/>
      </c>
      <c r="F504" s="26" t="str">
        <f>IFERROR(IF(VLOOKUP(盘点数[[#This Row],[货号]],账面数[[#All],[货号]:[单位]],3,FALSE)=0,"",VLOOKUP(盘点数[[#This Row],[货号]],账面数[[#All],[货号]:[单位]],3,FALSE)),"")</f>
        <v/>
      </c>
      <c r="G504" s="32"/>
      <c r="H504" s="33"/>
    </row>
    <row r="505" customHeight="1" spans="3:8">
      <c r="C505" s="31"/>
      <c r="D505" s="32"/>
      <c r="E505" s="26" t="str">
        <f>IFERROR(IF(VLOOKUP(盘点数[[#This Row],[货号]],账面数[[#All],[货号]:[单位]],2,FALSE)=0,"",VLOOKUP(盘点数[[#This Row],[货号]],账面数[[#All],[货号]:[单位]],2,FALSE)),"")</f>
        <v/>
      </c>
      <c r="F505" s="26" t="str">
        <f>IFERROR(IF(VLOOKUP(盘点数[[#This Row],[货号]],账面数[[#All],[货号]:[单位]],3,FALSE)=0,"",VLOOKUP(盘点数[[#This Row],[货号]],账面数[[#All],[货号]:[单位]],3,FALSE)),"")</f>
        <v/>
      </c>
      <c r="G505" s="32"/>
      <c r="H505" s="33"/>
    </row>
    <row r="506" customHeight="1" spans="3:8">
      <c r="C506" s="31"/>
      <c r="D506" s="32"/>
      <c r="E506" s="26" t="str">
        <f>IFERROR(IF(VLOOKUP(盘点数[[#This Row],[货号]],账面数[[#All],[货号]:[单位]],2,FALSE)=0,"",VLOOKUP(盘点数[[#This Row],[货号]],账面数[[#All],[货号]:[单位]],2,FALSE)),"")</f>
        <v/>
      </c>
      <c r="F506" s="26" t="str">
        <f>IFERROR(IF(VLOOKUP(盘点数[[#This Row],[货号]],账面数[[#All],[货号]:[单位]],3,FALSE)=0,"",VLOOKUP(盘点数[[#This Row],[货号]],账面数[[#All],[货号]:[单位]],3,FALSE)),"")</f>
        <v/>
      </c>
      <c r="G506" s="32"/>
      <c r="H506" s="33"/>
    </row>
    <row r="507" customHeight="1" spans="3:8">
      <c r="C507" s="31"/>
      <c r="D507" s="32"/>
      <c r="E507" s="26" t="str">
        <f>IFERROR(IF(VLOOKUP(盘点数[[#This Row],[货号]],账面数[[#All],[货号]:[单位]],2,FALSE)=0,"",VLOOKUP(盘点数[[#This Row],[货号]],账面数[[#All],[货号]:[单位]],2,FALSE)),"")</f>
        <v/>
      </c>
      <c r="F507" s="26" t="str">
        <f>IFERROR(IF(VLOOKUP(盘点数[[#This Row],[货号]],账面数[[#All],[货号]:[单位]],3,FALSE)=0,"",VLOOKUP(盘点数[[#This Row],[货号]],账面数[[#All],[货号]:[单位]],3,FALSE)),"")</f>
        <v/>
      </c>
      <c r="G507" s="32"/>
      <c r="H507" s="33"/>
    </row>
    <row r="508" customHeight="1" spans="3:8">
      <c r="C508" s="31"/>
      <c r="D508" s="32"/>
      <c r="E508" s="26" t="str">
        <f>IFERROR(IF(VLOOKUP(盘点数[[#This Row],[货号]],账面数[[#All],[货号]:[单位]],2,FALSE)=0,"",VLOOKUP(盘点数[[#This Row],[货号]],账面数[[#All],[货号]:[单位]],2,FALSE)),"")</f>
        <v/>
      </c>
      <c r="F508" s="26" t="str">
        <f>IFERROR(IF(VLOOKUP(盘点数[[#This Row],[货号]],账面数[[#All],[货号]:[单位]],3,FALSE)=0,"",VLOOKUP(盘点数[[#This Row],[货号]],账面数[[#All],[货号]:[单位]],3,FALSE)),"")</f>
        <v/>
      </c>
      <c r="G508" s="32"/>
      <c r="H508" s="33"/>
    </row>
    <row r="509" customHeight="1" spans="3:8">
      <c r="C509" s="31"/>
      <c r="D509" s="32"/>
      <c r="E509" s="26" t="str">
        <f>IFERROR(IF(VLOOKUP(盘点数[[#This Row],[货号]],账面数[[#All],[货号]:[单位]],2,FALSE)=0,"",VLOOKUP(盘点数[[#This Row],[货号]],账面数[[#All],[货号]:[单位]],2,FALSE)),"")</f>
        <v/>
      </c>
      <c r="F509" s="26" t="str">
        <f>IFERROR(IF(VLOOKUP(盘点数[[#This Row],[货号]],账面数[[#All],[货号]:[单位]],3,FALSE)=0,"",VLOOKUP(盘点数[[#This Row],[货号]],账面数[[#All],[货号]:[单位]],3,FALSE)),"")</f>
        <v/>
      </c>
      <c r="G509" s="32"/>
      <c r="H509" s="33"/>
    </row>
    <row r="510" customHeight="1" spans="3:8">
      <c r="C510" s="31"/>
      <c r="D510" s="32"/>
      <c r="E510" s="26" t="str">
        <f>IFERROR(IF(VLOOKUP(盘点数[[#This Row],[货号]],账面数[[#All],[货号]:[单位]],2,FALSE)=0,"",VLOOKUP(盘点数[[#This Row],[货号]],账面数[[#All],[货号]:[单位]],2,FALSE)),"")</f>
        <v/>
      </c>
      <c r="F510" s="26" t="str">
        <f>IFERROR(IF(VLOOKUP(盘点数[[#This Row],[货号]],账面数[[#All],[货号]:[单位]],3,FALSE)=0,"",VLOOKUP(盘点数[[#This Row],[货号]],账面数[[#All],[货号]:[单位]],3,FALSE)),"")</f>
        <v/>
      </c>
      <c r="G510" s="32"/>
      <c r="H510" s="33"/>
    </row>
    <row r="511" customHeight="1" spans="3:8">
      <c r="C511" s="31"/>
      <c r="D511" s="32"/>
      <c r="E511" s="26" t="str">
        <f>IFERROR(IF(VLOOKUP(盘点数[[#This Row],[货号]],账面数[[#All],[货号]:[单位]],2,FALSE)=0,"",VLOOKUP(盘点数[[#This Row],[货号]],账面数[[#All],[货号]:[单位]],2,FALSE)),"")</f>
        <v/>
      </c>
      <c r="F511" s="26" t="str">
        <f>IFERROR(IF(VLOOKUP(盘点数[[#This Row],[货号]],账面数[[#All],[货号]:[单位]],3,FALSE)=0,"",VLOOKUP(盘点数[[#This Row],[货号]],账面数[[#All],[货号]:[单位]],3,FALSE)),"")</f>
        <v/>
      </c>
      <c r="G511" s="32"/>
      <c r="H511" s="33"/>
    </row>
    <row r="512" customHeight="1" spans="3:8">
      <c r="C512" s="31"/>
      <c r="D512" s="32"/>
      <c r="E512" s="26" t="str">
        <f>IFERROR(IF(VLOOKUP(盘点数[[#This Row],[货号]],账面数[[#All],[货号]:[单位]],2,FALSE)=0,"",VLOOKUP(盘点数[[#This Row],[货号]],账面数[[#All],[货号]:[单位]],2,FALSE)),"")</f>
        <v/>
      </c>
      <c r="F512" s="26" t="str">
        <f>IFERROR(IF(VLOOKUP(盘点数[[#This Row],[货号]],账面数[[#All],[货号]:[单位]],3,FALSE)=0,"",VLOOKUP(盘点数[[#This Row],[货号]],账面数[[#All],[货号]:[单位]],3,FALSE)),"")</f>
        <v/>
      </c>
      <c r="G512" s="32"/>
      <c r="H512" s="33"/>
    </row>
    <row r="513" customHeight="1" spans="3:8">
      <c r="C513" s="31"/>
      <c r="D513" s="32"/>
      <c r="E513" s="26" t="str">
        <f>IFERROR(IF(VLOOKUP(盘点数[[#This Row],[货号]],账面数[[#All],[货号]:[单位]],2,FALSE)=0,"",VLOOKUP(盘点数[[#This Row],[货号]],账面数[[#All],[货号]:[单位]],2,FALSE)),"")</f>
        <v/>
      </c>
      <c r="F513" s="26" t="str">
        <f>IFERROR(IF(VLOOKUP(盘点数[[#This Row],[货号]],账面数[[#All],[货号]:[单位]],3,FALSE)=0,"",VLOOKUP(盘点数[[#This Row],[货号]],账面数[[#All],[货号]:[单位]],3,FALSE)),"")</f>
        <v/>
      </c>
      <c r="G513" s="32"/>
      <c r="H513" s="33"/>
    </row>
    <row r="514" customHeight="1" spans="3:8">
      <c r="C514" s="31"/>
      <c r="D514" s="32"/>
      <c r="E514" s="26" t="str">
        <f>IFERROR(IF(VLOOKUP(盘点数[[#This Row],[货号]],账面数[[#All],[货号]:[单位]],2,FALSE)=0,"",VLOOKUP(盘点数[[#This Row],[货号]],账面数[[#All],[货号]:[单位]],2,FALSE)),"")</f>
        <v/>
      </c>
      <c r="F514" s="26" t="str">
        <f>IFERROR(IF(VLOOKUP(盘点数[[#This Row],[货号]],账面数[[#All],[货号]:[单位]],3,FALSE)=0,"",VLOOKUP(盘点数[[#This Row],[货号]],账面数[[#All],[货号]:[单位]],3,FALSE)),"")</f>
        <v/>
      </c>
      <c r="G514" s="32"/>
      <c r="H514" s="33"/>
    </row>
    <row r="515" customHeight="1" spans="3:8">
      <c r="C515" s="31"/>
      <c r="D515" s="32"/>
      <c r="E515" s="26" t="str">
        <f>IFERROR(IF(VLOOKUP(盘点数[[#This Row],[货号]],账面数[[#All],[货号]:[单位]],2,FALSE)=0,"",VLOOKUP(盘点数[[#This Row],[货号]],账面数[[#All],[货号]:[单位]],2,FALSE)),"")</f>
        <v/>
      </c>
      <c r="F515" s="26" t="str">
        <f>IFERROR(IF(VLOOKUP(盘点数[[#This Row],[货号]],账面数[[#All],[货号]:[单位]],3,FALSE)=0,"",VLOOKUP(盘点数[[#This Row],[货号]],账面数[[#All],[货号]:[单位]],3,FALSE)),"")</f>
        <v/>
      </c>
      <c r="G515" s="32"/>
      <c r="H515" s="33"/>
    </row>
    <row r="516" customHeight="1" spans="3:8">
      <c r="C516" s="31"/>
      <c r="D516" s="32"/>
      <c r="E516" s="26" t="str">
        <f>IFERROR(IF(VLOOKUP(盘点数[[#This Row],[货号]],账面数[[#All],[货号]:[单位]],2,FALSE)=0,"",VLOOKUP(盘点数[[#This Row],[货号]],账面数[[#All],[货号]:[单位]],2,FALSE)),"")</f>
        <v/>
      </c>
      <c r="F516" s="26" t="str">
        <f>IFERROR(IF(VLOOKUP(盘点数[[#This Row],[货号]],账面数[[#All],[货号]:[单位]],3,FALSE)=0,"",VLOOKUP(盘点数[[#This Row],[货号]],账面数[[#All],[货号]:[单位]],3,FALSE)),"")</f>
        <v/>
      </c>
      <c r="G516" s="32"/>
      <c r="H516" s="33"/>
    </row>
    <row r="517" customHeight="1" spans="3:8">
      <c r="C517" s="31"/>
      <c r="D517" s="32"/>
      <c r="E517" s="26" t="str">
        <f>IFERROR(IF(VLOOKUP(盘点数[[#This Row],[货号]],账面数[[#All],[货号]:[单位]],2,FALSE)=0,"",VLOOKUP(盘点数[[#This Row],[货号]],账面数[[#All],[货号]:[单位]],2,FALSE)),"")</f>
        <v/>
      </c>
      <c r="F517" s="26" t="str">
        <f>IFERROR(IF(VLOOKUP(盘点数[[#This Row],[货号]],账面数[[#All],[货号]:[单位]],3,FALSE)=0,"",VLOOKUP(盘点数[[#This Row],[货号]],账面数[[#All],[货号]:[单位]],3,FALSE)),"")</f>
        <v/>
      </c>
      <c r="G517" s="32"/>
      <c r="H517" s="33"/>
    </row>
    <row r="518" customHeight="1" spans="3:8">
      <c r="C518" s="31"/>
      <c r="D518" s="32"/>
      <c r="E518" s="26" t="str">
        <f>IFERROR(IF(VLOOKUP(盘点数[[#This Row],[货号]],账面数[[#All],[货号]:[单位]],2,FALSE)=0,"",VLOOKUP(盘点数[[#This Row],[货号]],账面数[[#All],[货号]:[单位]],2,FALSE)),"")</f>
        <v/>
      </c>
      <c r="F518" s="26" t="str">
        <f>IFERROR(IF(VLOOKUP(盘点数[[#This Row],[货号]],账面数[[#All],[货号]:[单位]],3,FALSE)=0,"",VLOOKUP(盘点数[[#This Row],[货号]],账面数[[#All],[货号]:[单位]],3,FALSE)),"")</f>
        <v/>
      </c>
      <c r="G518" s="32"/>
      <c r="H518" s="33"/>
    </row>
    <row r="519" customHeight="1" spans="3:8">
      <c r="C519" s="31"/>
      <c r="D519" s="32"/>
      <c r="E519" s="26" t="str">
        <f>IFERROR(IF(VLOOKUP(盘点数[[#This Row],[货号]],账面数[[#All],[货号]:[单位]],2,FALSE)=0,"",VLOOKUP(盘点数[[#This Row],[货号]],账面数[[#All],[货号]:[单位]],2,FALSE)),"")</f>
        <v/>
      </c>
      <c r="F519" s="26" t="str">
        <f>IFERROR(IF(VLOOKUP(盘点数[[#This Row],[货号]],账面数[[#All],[货号]:[单位]],3,FALSE)=0,"",VLOOKUP(盘点数[[#This Row],[货号]],账面数[[#All],[货号]:[单位]],3,FALSE)),"")</f>
        <v/>
      </c>
      <c r="G519" s="32"/>
      <c r="H519" s="33"/>
    </row>
    <row r="520" customHeight="1" spans="3:8">
      <c r="C520" s="31"/>
      <c r="D520" s="32"/>
      <c r="E520" s="26" t="str">
        <f>IFERROR(IF(VLOOKUP(盘点数[[#This Row],[货号]],账面数[[#All],[货号]:[单位]],2,FALSE)=0,"",VLOOKUP(盘点数[[#This Row],[货号]],账面数[[#All],[货号]:[单位]],2,FALSE)),"")</f>
        <v/>
      </c>
      <c r="F520" s="26" t="str">
        <f>IFERROR(IF(VLOOKUP(盘点数[[#This Row],[货号]],账面数[[#All],[货号]:[单位]],3,FALSE)=0,"",VLOOKUP(盘点数[[#This Row],[货号]],账面数[[#All],[货号]:[单位]],3,FALSE)),"")</f>
        <v/>
      </c>
      <c r="G520" s="32"/>
      <c r="H520" s="33"/>
    </row>
    <row r="521" customHeight="1" spans="3:8">
      <c r="C521" s="31"/>
      <c r="D521" s="32"/>
      <c r="E521" s="26" t="str">
        <f>IFERROR(IF(VLOOKUP(盘点数[[#This Row],[货号]],账面数[[#All],[货号]:[单位]],2,FALSE)=0,"",VLOOKUP(盘点数[[#This Row],[货号]],账面数[[#All],[货号]:[单位]],2,FALSE)),"")</f>
        <v/>
      </c>
      <c r="F521" s="26" t="str">
        <f>IFERROR(IF(VLOOKUP(盘点数[[#This Row],[货号]],账面数[[#All],[货号]:[单位]],3,FALSE)=0,"",VLOOKUP(盘点数[[#This Row],[货号]],账面数[[#All],[货号]:[单位]],3,FALSE)),"")</f>
        <v/>
      </c>
      <c r="G521" s="32"/>
      <c r="H521" s="33"/>
    </row>
    <row r="522" customHeight="1" spans="3:8">
      <c r="C522" s="31"/>
      <c r="D522" s="32"/>
      <c r="E522" s="26" t="str">
        <f>IFERROR(IF(VLOOKUP(盘点数[[#This Row],[货号]],账面数[[#All],[货号]:[单位]],2,FALSE)=0,"",VLOOKUP(盘点数[[#This Row],[货号]],账面数[[#All],[货号]:[单位]],2,FALSE)),"")</f>
        <v/>
      </c>
      <c r="F522" s="26" t="str">
        <f>IFERROR(IF(VLOOKUP(盘点数[[#This Row],[货号]],账面数[[#All],[货号]:[单位]],3,FALSE)=0,"",VLOOKUP(盘点数[[#This Row],[货号]],账面数[[#All],[货号]:[单位]],3,FALSE)),"")</f>
        <v/>
      </c>
      <c r="G522" s="32"/>
      <c r="H522" s="33"/>
    </row>
    <row r="523" customHeight="1" spans="3:8">
      <c r="C523" s="31"/>
      <c r="D523" s="32"/>
      <c r="E523" s="26" t="str">
        <f>IFERROR(IF(VLOOKUP(盘点数[[#This Row],[货号]],账面数[[#All],[货号]:[单位]],2,FALSE)=0,"",VLOOKUP(盘点数[[#This Row],[货号]],账面数[[#All],[货号]:[单位]],2,FALSE)),"")</f>
        <v/>
      </c>
      <c r="F523" s="26" t="str">
        <f>IFERROR(IF(VLOOKUP(盘点数[[#This Row],[货号]],账面数[[#All],[货号]:[单位]],3,FALSE)=0,"",VLOOKUP(盘点数[[#This Row],[货号]],账面数[[#All],[货号]:[单位]],3,FALSE)),"")</f>
        <v/>
      </c>
      <c r="G523" s="32"/>
      <c r="H523" s="33"/>
    </row>
    <row r="524" customHeight="1" spans="3:8">
      <c r="C524" s="31"/>
      <c r="D524" s="32"/>
      <c r="E524" s="26" t="str">
        <f>IFERROR(IF(VLOOKUP(盘点数[[#This Row],[货号]],账面数[[#All],[货号]:[单位]],2,FALSE)=0,"",VLOOKUP(盘点数[[#This Row],[货号]],账面数[[#All],[货号]:[单位]],2,FALSE)),"")</f>
        <v/>
      </c>
      <c r="F524" s="26" t="str">
        <f>IFERROR(IF(VLOOKUP(盘点数[[#This Row],[货号]],账面数[[#All],[货号]:[单位]],3,FALSE)=0,"",VLOOKUP(盘点数[[#This Row],[货号]],账面数[[#All],[货号]:[单位]],3,FALSE)),"")</f>
        <v/>
      </c>
      <c r="G524" s="32"/>
      <c r="H524" s="33"/>
    </row>
    <row r="525" customHeight="1" spans="3:8">
      <c r="C525" s="31"/>
      <c r="D525" s="32"/>
      <c r="E525" s="26" t="str">
        <f>IFERROR(IF(VLOOKUP(盘点数[[#This Row],[货号]],账面数[[#All],[货号]:[单位]],2,FALSE)=0,"",VLOOKUP(盘点数[[#This Row],[货号]],账面数[[#All],[货号]:[单位]],2,FALSE)),"")</f>
        <v/>
      </c>
      <c r="F525" s="26" t="str">
        <f>IFERROR(IF(VLOOKUP(盘点数[[#This Row],[货号]],账面数[[#All],[货号]:[单位]],3,FALSE)=0,"",VLOOKUP(盘点数[[#This Row],[货号]],账面数[[#All],[货号]:[单位]],3,FALSE)),"")</f>
        <v/>
      </c>
      <c r="G525" s="32"/>
      <c r="H525" s="33"/>
    </row>
    <row r="526" customHeight="1" spans="3:8">
      <c r="C526" s="31"/>
      <c r="D526" s="32"/>
      <c r="E526" s="26" t="str">
        <f>IFERROR(IF(VLOOKUP(盘点数[[#This Row],[货号]],账面数[[#All],[货号]:[单位]],2,FALSE)=0,"",VLOOKUP(盘点数[[#This Row],[货号]],账面数[[#All],[货号]:[单位]],2,FALSE)),"")</f>
        <v/>
      </c>
      <c r="F526" s="26" t="str">
        <f>IFERROR(IF(VLOOKUP(盘点数[[#This Row],[货号]],账面数[[#All],[货号]:[单位]],3,FALSE)=0,"",VLOOKUP(盘点数[[#This Row],[货号]],账面数[[#All],[货号]:[单位]],3,FALSE)),"")</f>
        <v/>
      </c>
      <c r="G526" s="32"/>
      <c r="H526" s="33"/>
    </row>
    <row r="527" customHeight="1" spans="3:8">
      <c r="C527" s="31"/>
      <c r="D527" s="32"/>
      <c r="E527" s="26" t="str">
        <f>IFERROR(IF(VLOOKUP(盘点数[[#This Row],[货号]],账面数[[#All],[货号]:[单位]],2,FALSE)=0,"",VLOOKUP(盘点数[[#This Row],[货号]],账面数[[#All],[货号]:[单位]],2,FALSE)),"")</f>
        <v/>
      </c>
      <c r="F527" s="26" t="str">
        <f>IFERROR(IF(VLOOKUP(盘点数[[#This Row],[货号]],账面数[[#All],[货号]:[单位]],3,FALSE)=0,"",VLOOKUP(盘点数[[#This Row],[货号]],账面数[[#All],[货号]:[单位]],3,FALSE)),"")</f>
        <v/>
      </c>
      <c r="G527" s="32"/>
      <c r="H527" s="33"/>
    </row>
    <row r="528" customHeight="1" spans="3:8">
      <c r="C528" s="31"/>
      <c r="D528" s="32"/>
      <c r="E528" s="26" t="str">
        <f>IFERROR(IF(VLOOKUP(盘点数[[#This Row],[货号]],账面数[[#All],[货号]:[单位]],2,FALSE)=0,"",VLOOKUP(盘点数[[#This Row],[货号]],账面数[[#All],[货号]:[单位]],2,FALSE)),"")</f>
        <v/>
      </c>
      <c r="F528" s="26" t="str">
        <f>IFERROR(IF(VLOOKUP(盘点数[[#This Row],[货号]],账面数[[#All],[货号]:[单位]],3,FALSE)=0,"",VLOOKUP(盘点数[[#This Row],[货号]],账面数[[#All],[货号]:[单位]],3,FALSE)),"")</f>
        <v/>
      </c>
      <c r="G528" s="32"/>
      <c r="H528" s="33"/>
    </row>
    <row r="529" customHeight="1" spans="3:8">
      <c r="C529" s="31"/>
      <c r="D529" s="32"/>
      <c r="E529" s="26" t="str">
        <f>IFERROR(IF(VLOOKUP(盘点数[[#This Row],[货号]],账面数[[#All],[货号]:[单位]],2,FALSE)=0,"",VLOOKUP(盘点数[[#This Row],[货号]],账面数[[#All],[货号]:[单位]],2,FALSE)),"")</f>
        <v/>
      </c>
      <c r="F529" s="26" t="str">
        <f>IFERROR(IF(VLOOKUP(盘点数[[#This Row],[货号]],账面数[[#All],[货号]:[单位]],3,FALSE)=0,"",VLOOKUP(盘点数[[#This Row],[货号]],账面数[[#All],[货号]:[单位]],3,FALSE)),"")</f>
        <v/>
      </c>
      <c r="G529" s="32"/>
      <c r="H529" s="33"/>
    </row>
    <row r="530" customHeight="1" spans="3:8">
      <c r="C530" s="31"/>
      <c r="D530" s="32"/>
      <c r="E530" s="26" t="str">
        <f>IFERROR(IF(VLOOKUP(盘点数[[#This Row],[货号]],账面数[[#All],[货号]:[单位]],2,FALSE)=0,"",VLOOKUP(盘点数[[#This Row],[货号]],账面数[[#All],[货号]:[单位]],2,FALSE)),"")</f>
        <v/>
      </c>
      <c r="F530" s="26" t="str">
        <f>IFERROR(IF(VLOOKUP(盘点数[[#This Row],[货号]],账面数[[#All],[货号]:[单位]],3,FALSE)=0,"",VLOOKUP(盘点数[[#This Row],[货号]],账面数[[#All],[货号]:[单位]],3,FALSE)),"")</f>
        <v/>
      </c>
      <c r="G530" s="32"/>
      <c r="H530" s="33"/>
    </row>
    <row r="531" customHeight="1" spans="3:8">
      <c r="C531" s="31"/>
      <c r="D531" s="32"/>
      <c r="E531" s="26" t="str">
        <f>IFERROR(IF(VLOOKUP(盘点数[[#This Row],[货号]],账面数[[#All],[货号]:[单位]],2,FALSE)=0,"",VLOOKUP(盘点数[[#This Row],[货号]],账面数[[#All],[货号]:[单位]],2,FALSE)),"")</f>
        <v/>
      </c>
      <c r="F531" s="26" t="str">
        <f>IFERROR(IF(VLOOKUP(盘点数[[#This Row],[货号]],账面数[[#All],[货号]:[单位]],3,FALSE)=0,"",VLOOKUP(盘点数[[#This Row],[货号]],账面数[[#All],[货号]:[单位]],3,FALSE)),"")</f>
        <v/>
      </c>
      <c r="G531" s="32"/>
      <c r="H531" s="33"/>
    </row>
    <row r="532" customHeight="1" spans="3:8">
      <c r="C532" s="31"/>
      <c r="D532" s="32"/>
      <c r="E532" s="26" t="str">
        <f>IFERROR(IF(VLOOKUP(盘点数[[#This Row],[货号]],账面数[[#All],[货号]:[单位]],2,FALSE)=0,"",VLOOKUP(盘点数[[#This Row],[货号]],账面数[[#All],[货号]:[单位]],2,FALSE)),"")</f>
        <v/>
      </c>
      <c r="F532" s="26" t="str">
        <f>IFERROR(IF(VLOOKUP(盘点数[[#This Row],[货号]],账面数[[#All],[货号]:[单位]],3,FALSE)=0,"",VLOOKUP(盘点数[[#This Row],[货号]],账面数[[#All],[货号]:[单位]],3,FALSE)),"")</f>
        <v/>
      </c>
      <c r="G532" s="32"/>
      <c r="H532" s="33"/>
    </row>
    <row r="533" customHeight="1" spans="3:8">
      <c r="C533" s="31"/>
      <c r="D533" s="32"/>
      <c r="E533" s="26" t="str">
        <f>IFERROR(IF(VLOOKUP(盘点数[[#This Row],[货号]],账面数[[#All],[货号]:[单位]],2,FALSE)=0,"",VLOOKUP(盘点数[[#This Row],[货号]],账面数[[#All],[货号]:[单位]],2,FALSE)),"")</f>
        <v/>
      </c>
      <c r="F533" s="26" t="str">
        <f>IFERROR(IF(VLOOKUP(盘点数[[#This Row],[货号]],账面数[[#All],[货号]:[单位]],3,FALSE)=0,"",VLOOKUP(盘点数[[#This Row],[货号]],账面数[[#All],[货号]:[单位]],3,FALSE)),"")</f>
        <v/>
      </c>
      <c r="G533" s="32"/>
      <c r="H533" s="33"/>
    </row>
    <row r="534" customHeight="1" spans="3:8">
      <c r="C534" s="31"/>
      <c r="D534" s="32"/>
      <c r="E534" s="26" t="str">
        <f>IFERROR(IF(VLOOKUP(盘点数[[#This Row],[货号]],账面数[[#All],[货号]:[单位]],2,FALSE)=0,"",VLOOKUP(盘点数[[#This Row],[货号]],账面数[[#All],[货号]:[单位]],2,FALSE)),"")</f>
        <v/>
      </c>
      <c r="F534" s="26" t="str">
        <f>IFERROR(IF(VLOOKUP(盘点数[[#This Row],[货号]],账面数[[#All],[货号]:[单位]],3,FALSE)=0,"",VLOOKUP(盘点数[[#This Row],[货号]],账面数[[#All],[货号]:[单位]],3,FALSE)),"")</f>
        <v/>
      </c>
      <c r="G534" s="32"/>
      <c r="H534" s="33"/>
    </row>
    <row r="535" customHeight="1" spans="3:8">
      <c r="C535" s="31"/>
      <c r="D535" s="32"/>
      <c r="E535" s="26" t="str">
        <f>IFERROR(IF(VLOOKUP(盘点数[[#This Row],[货号]],账面数[[#All],[货号]:[单位]],2,FALSE)=0,"",VLOOKUP(盘点数[[#This Row],[货号]],账面数[[#All],[货号]:[单位]],2,FALSE)),"")</f>
        <v/>
      </c>
      <c r="F535" s="26" t="str">
        <f>IFERROR(IF(VLOOKUP(盘点数[[#This Row],[货号]],账面数[[#All],[货号]:[单位]],3,FALSE)=0,"",VLOOKUP(盘点数[[#This Row],[货号]],账面数[[#All],[货号]:[单位]],3,FALSE)),"")</f>
        <v/>
      </c>
      <c r="G535" s="32"/>
      <c r="H535" s="33"/>
    </row>
    <row r="536" customHeight="1" spans="3:8">
      <c r="C536" s="31"/>
      <c r="D536" s="32"/>
      <c r="E536" s="26" t="str">
        <f>IFERROR(IF(VLOOKUP(盘点数[[#This Row],[货号]],账面数[[#All],[货号]:[单位]],2,FALSE)=0,"",VLOOKUP(盘点数[[#This Row],[货号]],账面数[[#All],[货号]:[单位]],2,FALSE)),"")</f>
        <v/>
      </c>
      <c r="F536" s="26" t="str">
        <f>IFERROR(IF(VLOOKUP(盘点数[[#This Row],[货号]],账面数[[#All],[货号]:[单位]],3,FALSE)=0,"",VLOOKUP(盘点数[[#This Row],[货号]],账面数[[#All],[货号]:[单位]],3,FALSE)),"")</f>
        <v/>
      </c>
      <c r="G536" s="32"/>
      <c r="H536" s="33"/>
    </row>
    <row r="537" customHeight="1" spans="3:8">
      <c r="C537" s="31"/>
      <c r="D537" s="32"/>
      <c r="E537" s="26" t="str">
        <f>IFERROR(IF(VLOOKUP(盘点数[[#This Row],[货号]],账面数[[#All],[货号]:[单位]],2,FALSE)=0,"",VLOOKUP(盘点数[[#This Row],[货号]],账面数[[#All],[货号]:[单位]],2,FALSE)),"")</f>
        <v/>
      </c>
      <c r="F537" s="26" t="str">
        <f>IFERROR(IF(VLOOKUP(盘点数[[#This Row],[货号]],账面数[[#All],[货号]:[单位]],3,FALSE)=0,"",VLOOKUP(盘点数[[#This Row],[货号]],账面数[[#All],[货号]:[单位]],3,FALSE)),"")</f>
        <v/>
      </c>
      <c r="G537" s="32"/>
      <c r="H537" s="33"/>
    </row>
    <row r="538" customHeight="1" spans="3:8">
      <c r="C538" s="31"/>
      <c r="D538" s="32"/>
      <c r="E538" s="26" t="str">
        <f>IFERROR(IF(VLOOKUP(盘点数[[#This Row],[货号]],账面数[[#All],[货号]:[单位]],2,FALSE)=0,"",VLOOKUP(盘点数[[#This Row],[货号]],账面数[[#All],[货号]:[单位]],2,FALSE)),"")</f>
        <v/>
      </c>
      <c r="F538" s="26" t="str">
        <f>IFERROR(IF(VLOOKUP(盘点数[[#This Row],[货号]],账面数[[#All],[货号]:[单位]],3,FALSE)=0,"",VLOOKUP(盘点数[[#This Row],[货号]],账面数[[#All],[货号]:[单位]],3,FALSE)),"")</f>
        <v/>
      </c>
      <c r="G538" s="32"/>
      <c r="H538" s="33"/>
    </row>
    <row r="539" customHeight="1" spans="3:8">
      <c r="C539" s="31"/>
      <c r="D539" s="32"/>
      <c r="E539" s="26" t="str">
        <f>IFERROR(IF(VLOOKUP(盘点数[[#This Row],[货号]],账面数[[#All],[货号]:[单位]],2,FALSE)=0,"",VLOOKUP(盘点数[[#This Row],[货号]],账面数[[#All],[货号]:[单位]],2,FALSE)),"")</f>
        <v/>
      </c>
      <c r="F539" s="26" t="str">
        <f>IFERROR(IF(VLOOKUP(盘点数[[#This Row],[货号]],账面数[[#All],[货号]:[单位]],3,FALSE)=0,"",VLOOKUP(盘点数[[#This Row],[货号]],账面数[[#All],[货号]:[单位]],3,FALSE)),"")</f>
        <v/>
      </c>
      <c r="G539" s="32"/>
      <c r="H539" s="33"/>
    </row>
    <row r="540" customHeight="1" spans="3:8">
      <c r="C540" s="31"/>
      <c r="D540" s="32"/>
      <c r="E540" s="26" t="str">
        <f>IFERROR(IF(VLOOKUP(盘点数[[#This Row],[货号]],账面数[[#All],[货号]:[单位]],2,FALSE)=0,"",VLOOKUP(盘点数[[#This Row],[货号]],账面数[[#All],[货号]:[单位]],2,FALSE)),"")</f>
        <v/>
      </c>
      <c r="F540" s="26" t="str">
        <f>IFERROR(IF(VLOOKUP(盘点数[[#This Row],[货号]],账面数[[#All],[货号]:[单位]],3,FALSE)=0,"",VLOOKUP(盘点数[[#This Row],[货号]],账面数[[#All],[货号]:[单位]],3,FALSE)),"")</f>
        <v/>
      </c>
      <c r="G540" s="32"/>
      <c r="H540" s="33"/>
    </row>
    <row r="541" customHeight="1" spans="3:8">
      <c r="C541" s="31"/>
      <c r="D541" s="32"/>
      <c r="E541" s="26" t="str">
        <f>IFERROR(IF(VLOOKUP(盘点数[[#This Row],[货号]],账面数[[#All],[货号]:[单位]],2,FALSE)=0,"",VLOOKUP(盘点数[[#This Row],[货号]],账面数[[#All],[货号]:[单位]],2,FALSE)),"")</f>
        <v/>
      </c>
      <c r="F541" s="26" t="str">
        <f>IFERROR(IF(VLOOKUP(盘点数[[#This Row],[货号]],账面数[[#All],[货号]:[单位]],3,FALSE)=0,"",VLOOKUP(盘点数[[#This Row],[货号]],账面数[[#All],[货号]:[单位]],3,FALSE)),"")</f>
        <v/>
      </c>
      <c r="G541" s="32"/>
      <c r="H541" s="33"/>
    </row>
    <row r="542" customHeight="1" spans="3:8">
      <c r="C542" s="31"/>
      <c r="D542" s="32"/>
      <c r="E542" s="26" t="str">
        <f>IFERROR(IF(VLOOKUP(盘点数[[#This Row],[货号]],账面数[[#All],[货号]:[单位]],2,FALSE)=0,"",VLOOKUP(盘点数[[#This Row],[货号]],账面数[[#All],[货号]:[单位]],2,FALSE)),"")</f>
        <v/>
      </c>
      <c r="F542" s="26" t="str">
        <f>IFERROR(IF(VLOOKUP(盘点数[[#This Row],[货号]],账面数[[#All],[货号]:[单位]],3,FALSE)=0,"",VLOOKUP(盘点数[[#This Row],[货号]],账面数[[#All],[货号]:[单位]],3,FALSE)),"")</f>
        <v/>
      </c>
      <c r="G542" s="32"/>
      <c r="H542" s="33"/>
    </row>
    <row r="543" customHeight="1" spans="3:8">
      <c r="C543" s="31"/>
      <c r="D543" s="32"/>
      <c r="E543" s="26" t="str">
        <f>IFERROR(IF(VLOOKUP(盘点数[[#This Row],[货号]],账面数[[#All],[货号]:[单位]],2,FALSE)=0,"",VLOOKUP(盘点数[[#This Row],[货号]],账面数[[#All],[货号]:[单位]],2,FALSE)),"")</f>
        <v/>
      </c>
      <c r="F543" s="26" t="str">
        <f>IFERROR(IF(VLOOKUP(盘点数[[#This Row],[货号]],账面数[[#All],[货号]:[单位]],3,FALSE)=0,"",VLOOKUP(盘点数[[#This Row],[货号]],账面数[[#All],[货号]:[单位]],3,FALSE)),"")</f>
        <v/>
      </c>
      <c r="G543" s="32"/>
      <c r="H543" s="33"/>
    </row>
    <row r="544" customHeight="1" spans="3:8">
      <c r="C544" s="31"/>
      <c r="D544" s="32"/>
      <c r="E544" s="26" t="str">
        <f>IFERROR(IF(VLOOKUP(盘点数[[#This Row],[货号]],账面数[[#All],[货号]:[单位]],2,FALSE)=0,"",VLOOKUP(盘点数[[#This Row],[货号]],账面数[[#All],[货号]:[单位]],2,FALSE)),"")</f>
        <v/>
      </c>
      <c r="F544" s="26" t="str">
        <f>IFERROR(IF(VLOOKUP(盘点数[[#This Row],[货号]],账面数[[#All],[货号]:[单位]],3,FALSE)=0,"",VLOOKUP(盘点数[[#This Row],[货号]],账面数[[#All],[货号]:[单位]],3,FALSE)),"")</f>
        <v/>
      </c>
      <c r="G544" s="32"/>
      <c r="H544" s="33"/>
    </row>
    <row r="545" customHeight="1" spans="3:8">
      <c r="C545" s="31"/>
      <c r="D545" s="32"/>
      <c r="E545" s="26" t="str">
        <f>IFERROR(IF(VLOOKUP(盘点数[[#This Row],[货号]],账面数[[#All],[货号]:[单位]],2,FALSE)=0,"",VLOOKUP(盘点数[[#This Row],[货号]],账面数[[#All],[货号]:[单位]],2,FALSE)),"")</f>
        <v/>
      </c>
      <c r="F545" s="26" t="str">
        <f>IFERROR(IF(VLOOKUP(盘点数[[#This Row],[货号]],账面数[[#All],[货号]:[单位]],3,FALSE)=0,"",VLOOKUP(盘点数[[#This Row],[货号]],账面数[[#All],[货号]:[单位]],3,FALSE)),"")</f>
        <v/>
      </c>
      <c r="G545" s="32"/>
      <c r="H545" s="33"/>
    </row>
    <row r="546" customHeight="1" spans="3:8">
      <c r="C546" s="31"/>
      <c r="D546" s="32"/>
      <c r="E546" s="26" t="str">
        <f>IFERROR(IF(VLOOKUP(盘点数[[#This Row],[货号]],账面数[[#All],[货号]:[单位]],2,FALSE)=0,"",VLOOKUP(盘点数[[#This Row],[货号]],账面数[[#All],[货号]:[单位]],2,FALSE)),"")</f>
        <v/>
      </c>
      <c r="F546" s="26" t="str">
        <f>IFERROR(IF(VLOOKUP(盘点数[[#This Row],[货号]],账面数[[#All],[货号]:[单位]],3,FALSE)=0,"",VLOOKUP(盘点数[[#This Row],[货号]],账面数[[#All],[货号]:[单位]],3,FALSE)),"")</f>
        <v/>
      </c>
      <c r="G546" s="32"/>
      <c r="H546" s="33"/>
    </row>
    <row r="547" customHeight="1" spans="3:8">
      <c r="C547" s="31"/>
      <c r="D547" s="32"/>
      <c r="E547" s="26" t="str">
        <f>IFERROR(IF(VLOOKUP(盘点数[[#This Row],[货号]],账面数[[#All],[货号]:[单位]],2,FALSE)=0,"",VLOOKUP(盘点数[[#This Row],[货号]],账面数[[#All],[货号]:[单位]],2,FALSE)),"")</f>
        <v/>
      </c>
      <c r="F547" s="26" t="str">
        <f>IFERROR(IF(VLOOKUP(盘点数[[#This Row],[货号]],账面数[[#All],[货号]:[单位]],3,FALSE)=0,"",VLOOKUP(盘点数[[#This Row],[货号]],账面数[[#All],[货号]:[单位]],3,FALSE)),"")</f>
        <v/>
      </c>
      <c r="G547" s="32"/>
      <c r="H547" s="33"/>
    </row>
    <row r="548" customHeight="1" spans="3:8">
      <c r="C548" s="31"/>
      <c r="D548" s="32"/>
      <c r="E548" s="26" t="str">
        <f>IFERROR(IF(VLOOKUP(盘点数[[#This Row],[货号]],账面数[[#All],[货号]:[单位]],2,FALSE)=0,"",VLOOKUP(盘点数[[#This Row],[货号]],账面数[[#All],[货号]:[单位]],2,FALSE)),"")</f>
        <v/>
      </c>
      <c r="F548" s="26" t="str">
        <f>IFERROR(IF(VLOOKUP(盘点数[[#This Row],[货号]],账面数[[#All],[货号]:[单位]],3,FALSE)=0,"",VLOOKUP(盘点数[[#This Row],[货号]],账面数[[#All],[货号]:[单位]],3,FALSE)),"")</f>
        <v/>
      </c>
      <c r="G548" s="32"/>
      <c r="H548" s="33"/>
    </row>
    <row r="549" customHeight="1" spans="3:8">
      <c r="C549" s="31"/>
      <c r="D549" s="32"/>
      <c r="E549" s="26" t="str">
        <f>IFERROR(IF(VLOOKUP(盘点数[[#This Row],[货号]],账面数[[#All],[货号]:[单位]],2,FALSE)=0,"",VLOOKUP(盘点数[[#This Row],[货号]],账面数[[#All],[货号]:[单位]],2,FALSE)),"")</f>
        <v/>
      </c>
      <c r="F549" s="26" t="str">
        <f>IFERROR(IF(VLOOKUP(盘点数[[#This Row],[货号]],账面数[[#All],[货号]:[单位]],3,FALSE)=0,"",VLOOKUP(盘点数[[#This Row],[货号]],账面数[[#All],[货号]:[单位]],3,FALSE)),"")</f>
        <v/>
      </c>
      <c r="G549" s="32"/>
      <c r="H549" s="33"/>
    </row>
    <row r="550" customHeight="1" spans="3:8">
      <c r="C550" s="31"/>
      <c r="D550" s="32"/>
      <c r="E550" s="26" t="str">
        <f>IFERROR(IF(VLOOKUP(盘点数[[#This Row],[货号]],账面数[[#All],[货号]:[单位]],2,FALSE)=0,"",VLOOKUP(盘点数[[#This Row],[货号]],账面数[[#All],[货号]:[单位]],2,FALSE)),"")</f>
        <v/>
      </c>
      <c r="F550" s="26" t="str">
        <f>IFERROR(IF(VLOOKUP(盘点数[[#This Row],[货号]],账面数[[#All],[货号]:[单位]],3,FALSE)=0,"",VLOOKUP(盘点数[[#This Row],[货号]],账面数[[#All],[货号]:[单位]],3,FALSE)),"")</f>
        <v/>
      </c>
      <c r="G550" s="32"/>
      <c r="H550" s="33"/>
    </row>
    <row r="551" customHeight="1" spans="3:8">
      <c r="C551" s="31"/>
      <c r="D551" s="32"/>
      <c r="E551" s="26" t="str">
        <f>IFERROR(IF(VLOOKUP(盘点数[[#This Row],[货号]],账面数[[#All],[货号]:[单位]],2,FALSE)=0,"",VLOOKUP(盘点数[[#This Row],[货号]],账面数[[#All],[货号]:[单位]],2,FALSE)),"")</f>
        <v/>
      </c>
      <c r="F551" s="26" t="str">
        <f>IFERROR(IF(VLOOKUP(盘点数[[#This Row],[货号]],账面数[[#All],[货号]:[单位]],3,FALSE)=0,"",VLOOKUP(盘点数[[#This Row],[货号]],账面数[[#All],[货号]:[单位]],3,FALSE)),"")</f>
        <v/>
      </c>
      <c r="G551" s="32"/>
      <c r="H551" s="33"/>
    </row>
    <row r="552" customHeight="1" spans="3:8">
      <c r="C552" s="31"/>
      <c r="D552" s="32"/>
      <c r="E552" s="26" t="str">
        <f>IFERROR(IF(VLOOKUP(盘点数[[#This Row],[货号]],账面数[[#All],[货号]:[单位]],2,FALSE)=0,"",VLOOKUP(盘点数[[#This Row],[货号]],账面数[[#All],[货号]:[单位]],2,FALSE)),"")</f>
        <v/>
      </c>
      <c r="F552" s="26" t="str">
        <f>IFERROR(IF(VLOOKUP(盘点数[[#This Row],[货号]],账面数[[#All],[货号]:[单位]],3,FALSE)=0,"",VLOOKUP(盘点数[[#This Row],[货号]],账面数[[#All],[货号]:[单位]],3,FALSE)),"")</f>
        <v/>
      </c>
      <c r="G552" s="32"/>
      <c r="H552" s="33"/>
    </row>
    <row r="553" customHeight="1" spans="3:8">
      <c r="C553" s="31"/>
      <c r="D553" s="32"/>
      <c r="E553" s="26" t="str">
        <f>IFERROR(IF(VLOOKUP(盘点数[[#This Row],[货号]],账面数[[#All],[货号]:[单位]],2,FALSE)=0,"",VLOOKUP(盘点数[[#This Row],[货号]],账面数[[#All],[货号]:[单位]],2,FALSE)),"")</f>
        <v/>
      </c>
      <c r="F553" s="26" t="str">
        <f>IFERROR(IF(VLOOKUP(盘点数[[#This Row],[货号]],账面数[[#All],[货号]:[单位]],3,FALSE)=0,"",VLOOKUP(盘点数[[#This Row],[货号]],账面数[[#All],[货号]:[单位]],3,FALSE)),"")</f>
        <v/>
      </c>
      <c r="G553" s="32"/>
      <c r="H553" s="33"/>
    </row>
    <row r="554" customHeight="1" spans="3:8">
      <c r="C554" s="31"/>
      <c r="D554" s="32"/>
      <c r="E554" s="26" t="str">
        <f>IFERROR(IF(VLOOKUP(盘点数[[#This Row],[货号]],账面数[[#All],[货号]:[单位]],2,FALSE)=0,"",VLOOKUP(盘点数[[#This Row],[货号]],账面数[[#All],[货号]:[单位]],2,FALSE)),"")</f>
        <v/>
      </c>
      <c r="F554" s="26" t="str">
        <f>IFERROR(IF(VLOOKUP(盘点数[[#This Row],[货号]],账面数[[#All],[货号]:[单位]],3,FALSE)=0,"",VLOOKUP(盘点数[[#This Row],[货号]],账面数[[#All],[货号]:[单位]],3,FALSE)),"")</f>
        <v/>
      </c>
      <c r="G554" s="32"/>
      <c r="H554" s="33"/>
    </row>
    <row r="555" customHeight="1" spans="3:8">
      <c r="C555" s="31"/>
      <c r="D555" s="32"/>
      <c r="E555" s="26" t="str">
        <f>IFERROR(IF(VLOOKUP(盘点数[[#This Row],[货号]],账面数[[#All],[货号]:[单位]],2,FALSE)=0,"",VLOOKUP(盘点数[[#This Row],[货号]],账面数[[#All],[货号]:[单位]],2,FALSE)),"")</f>
        <v/>
      </c>
      <c r="F555" s="26" t="str">
        <f>IFERROR(IF(VLOOKUP(盘点数[[#This Row],[货号]],账面数[[#All],[货号]:[单位]],3,FALSE)=0,"",VLOOKUP(盘点数[[#This Row],[货号]],账面数[[#All],[货号]:[单位]],3,FALSE)),"")</f>
        <v/>
      </c>
      <c r="G555" s="32"/>
      <c r="H555" s="33"/>
    </row>
    <row r="556" customHeight="1" spans="3:8">
      <c r="C556" s="31"/>
      <c r="D556" s="32"/>
      <c r="E556" s="26" t="str">
        <f>IFERROR(IF(VLOOKUP(盘点数[[#This Row],[货号]],账面数[[#All],[货号]:[单位]],2,FALSE)=0,"",VLOOKUP(盘点数[[#This Row],[货号]],账面数[[#All],[货号]:[单位]],2,FALSE)),"")</f>
        <v/>
      </c>
      <c r="F556" s="26" t="str">
        <f>IFERROR(IF(VLOOKUP(盘点数[[#This Row],[货号]],账面数[[#All],[货号]:[单位]],3,FALSE)=0,"",VLOOKUP(盘点数[[#This Row],[货号]],账面数[[#All],[货号]:[单位]],3,FALSE)),"")</f>
        <v/>
      </c>
      <c r="G556" s="32"/>
      <c r="H556" s="33"/>
    </row>
    <row r="557" customHeight="1" spans="3:8">
      <c r="C557" s="31"/>
      <c r="D557" s="32"/>
      <c r="E557" s="26" t="str">
        <f>IFERROR(IF(VLOOKUP(盘点数[[#This Row],[货号]],账面数[[#All],[货号]:[单位]],2,FALSE)=0,"",VLOOKUP(盘点数[[#This Row],[货号]],账面数[[#All],[货号]:[单位]],2,FALSE)),"")</f>
        <v/>
      </c>
      <c r="F557" s="26" t="str">
        <f>IFERROR(IF(VLOOKUP(盘点数[[#This Row],[货号]],账面数[[#All],[货号]:[单位]],3,FALSE)=0,"",VLOOKUP(盘点数[[#This Row],[货号]],账面数[[#All],[货号]:[单位]],3,FALSE)),"")</f>
        <v/>
      </c>
      <c r="G557" s="32"/>
      <c r="H557" s="33"/>
    </row>
    <row r="558" customHeight="1" spans="3:8">
      <c r="C558" s="31"/>
      <c r="D558" s="32"/>
      <c r="E558" s="26" t="str">
        <f>IFERROR(IF(VLOOKUP(盘点数[[#This Row],[货号]],账面数[[#All],[货号]:[单位]],2,FALSE)=0,"",VLOOKUP(盘点数[[#This Row],[货号]],账面数[[#All],[货号]:[单位]],2,FALSE)),"")</f>
        <v/>
      </c>
      <c r="F558" s="26" t="str">
        <f>IFERROR(IF(VLOOKUP(盘点数[[#This Row],[货号]],账面数[[#All],[货号]:[单位]],3,FALSE)=0,"",VLOOKUP(盘点数[[#This Row],[货号]],账面数[[#All],[货号]:[单位]],3,FALSE)),"")</f>
        <v/>
      </c>
      <c r="G558" s="32"/>
      <c r="H558" s="33"/>
    </row>
    <row r="559" customHeight="1" spans="3:8">
      <c r="C559" s="31"/>
      <c r="D559" s="32"/>
      <c r="E559" s="26" t="str">
        <f>IFERROR(IF(VLOOKUP(盘点数[[#This Row],[货号]],账面数[[#All],[货号]:[单位]],2,FALSE)=0,"",VLOOKUP(盘点数[[#This Row],[货号]],账面数[[#All],[货号]:[单位]],2,FALSE)),"")</f>
        <v/>
      </c>
      <c r="F559" s="26" t="str">
        <f>IFERROR(IF(VLOOKUP(盘点数[[#This Row],[货号]],账面数[[#All],[货号]:[单位]],3,FALSE)=0,"",VLOOKUP(盘点数[[#This Row],[货号]],账面数[[#All],[货号]:[单位]],3,FALSE)),"")</f>
        <v/>
      </c>
      <c r="G559" s="32"/>
      <c r="H559" s="33"/>
    </row>
    <row r="560" customHeight="1" spans="3:8">
      <c r="C560" s="31"/>
      <c r="D560" s="32"/>
      <c r="E560" s="26" t="str">
        <f>IFERROR(IF(VLOOKUP(盘点数[[#This Row],[货号]],账面数[[#All],[货号]:[单位]],2,FALSE)=0,"",VLOOKUP(盘点数[[#This Row],[货号]],账面数[[#All],[货号]:[单位]],2,FALSE)),"")</f>
        <v/>
      </c>
      <c r="F560" s="26" t="str">
        <f>IFERROR(IF(VLOOKUP(盘点数[[#This Row],[货号]],账面数[[#All],[货号]:[单位]],3,FALSE)=0,"",VLOOKUP(盘点数[[#This Row],[货号]],账面数[[#All],[货号]:[单位]],3,FALSE)),"")</f>
        <v/>
      </c>
      <c r="G560" s="32"/>
      <c r="H560" s="33"/>
    </row>
    <row r="561" customHeight="1" spans="3:8">
      <c r="C561" s="31"/>
      <c r="D561" s="32"/>
      <c r="E561" s="26" t="str">
        <f>IFERROR(IF(VLOOKUP(盘点数[[#This Row],[货号]],账面数[[#All],[货号]:[单位]],2,FALSE)=0,"",VLOOKUP(盘点数[[#This Row],[货号]],账面数[[#All],[货号]:[单位]],2,FALSE)),"")</f>
        <v/>
      </c>
      <c r="F561" s="26" t="str">
        <f>IFERROR(IF(VLOOKUP(盘点数[[#This Row],[货号]],账面数[[#All],[货号]:[单位]],3,FALSE)=0,"",VLOOKUP(盘点数[[#This Row],[货号]],账面数[[#All],[货号]:[单位]],3,FALSE)),"")</f>
        <v/>
      </c>
      <c r="G561" s="32"/>
      <c r="H561" s="33"/>
    </row>
    <row r="562" customHeight="1" spans="3:8">
      <c r="C562" s="31"/>
      <c r="D562" s="32"/>
      <c r="E562" s="26" t="str">
        <f>IFERROR(IF(VLOOKUP(盘点数[[#This Row],[货号]],账面数[[#All],[货号]:[单位]],2,FALSE)=0,"",VLOOKUP(盘点数[[#This Row],[货号]],账面数[[#All],[货号]:[单位]],2,FALSE)),"")</f>
        <v/>
      </c>
      <c r="F562" s="26" t="str">
        <f>IFERROR(IF(VLOOKUP(盘点数[[#This Row],[货号]],账面数[[#All],[货号]:[单位]],3,FALSE)=0,"",VLOOKUP(盘点数[[#This Row],[货号]],账面数[[#All],[货号]:[单位]],3,FALSE)),"")</f>
        <v/>
      </c>
      <c r="G562" s="32"/>
      <c r="H562" s="33"/>
    </row>
    <row r="563" customHeight="1" spans="3:8">
      <c r="C563" s="31"/>
      <c r="D563" s="32"/>
      <c r="E563" s="26" t="str">
        <f>IFERROR(IF(VLOOKUP(盘点数[[#This Row],[货号]],账面数[[#All],[货号]:[单位]],2,FALSE)=0,"",VLOOKUP(盘点数[[#This Row],[货号]],账面数[[#All],[货号]:[单位]],2,FALSE)),"")</f>
        <v/>
      </c>
      <c r="F563" s="26" t="str">
        <f>IFERROR(IF(VLOOKUP(盘点数[[#This Row],[货号]],账面数[[#All],[货号]:[单位]],3,FALSE)=0,"",VLOOKUP(盘点数[[#This Row],[货号]],账面数[[#All],[货号]:[单位]],3,FALSE)),"")</f>
        <v/>
      </c>
      <c r="G563" s="32"/>
      <c r="H563" s="33"/>
    </row>
    <row r="564" customHeight="1" spans="3:8">
      <c r="C564" s="31"/>
      <c r="D564" s="32"/>
      <c r="E564" s="26" t="str">
        <f>IFERROR(IF(VLOOKUP(盘点数[[#This Row],[货号]],账面数[[#All],[货号]:[单位]],2,FALSE)=0,"",VLOOKUP(盘点数[[#This Row],[货号]],账面数[[#All],[货号]:[单位]],2,FALSE)),"")</f>
        <v/>
      </c>
      <c r="F564" s="26" t="str">
        <f>IFERROR(IF(VLOOKUP(盘点数[[#This Row],[货号]],账面数[[#All],[货号]:[单位]],3,FALSE)=0,"",VLOOKUP(盘点数[[#This Row],[货号]],账面数[[#All],[货号]:[单位]],3,FALSE)),"")</f>
        <v/>
      </c>
      <c r="G564" s="32"/>
      <c r="H564" s="33"/>
    </row>
    <row r="565" customHeight="1" spans="3:8">
      <c r="C565" s="31"/>
      <c r="D565" s="32"/>
      <c r="E565" s="26" t="str">
        <f>IFERROR(IF(VLOOKUP(盘点数[[#This Row],[货号]],账面数[[#All],[货号]:[单位]],2,FALSE)=0,"",VLOOKUP(盘点数[[#This Row],[货号]],账面数[[#All],[货号]:[单位]],2,FALSE)),"")</f>
        <v/>
      </c>
      <c r="F565" s="26" t="str">
        <f>IFERROR(IF(VLOOKUP(盘点数[[#This Row],[货号]],账面数[[#All],[货号]:[单位]],3,FALSE)=0,"",VLOOKUP(盘点数[[#This Row],[货号]],账面数[[#All],[货号]:[单位]],3,FALSE)),"")</f>
        <v/>
      </c>
      <c r="G565" s="32"/>
      <c r="H565" s="33"/>
    </row>
    <row r="566" customHeight="1" spans="3:8">
      <c r="C566" s="31"/>
      <c r="D566" s="32"/>
      <c r="E566" s="26" t="str">
        <f>IFERROR(IF(VLOOKUP(盘点数[[#This Row],[货号]],账面数[[#All],[货号]:[单位]],2,FALSE)=0,"",VLOOKUP(盘点数[[#This Row],[货号]],账面数[[#All],[货号]:[单位]],2,FALSE)),"")</f>
        <v/>
      </c>
      <c r="F566" s="26" t="str">
        <f>IFERROR(IF(VLOOKUP(盘点数[[#This Row],[货号]],账面数[[#All],[货号]:[单位]],3,FALSE)=0,"",VLOOKUP(盘点数[[#This Row],[货号]],账面数[[#All],[货号]:[单位]],3,FALSE)),"")</f>
        <v/>
      </c>
      <c r="G566" s="32"/>
      <c r="H566" s="33"/>
    </row>
    <row r="567" customHeight="1" spans="3:8">
      <c r="C567" s="31"/>
      <c r="D567" s="32"/>
      <c r="E567" s="26" t="str">
        <f>IFERROR(IF(VLOOKUP(盘点数[[#This Row],[货号]],账面数[[#All],[货号]:[单位]],2,FALSE)=0,"",VLOOKUP(盘点数[[#This Row],[货号]],账面数[[#All],[货号]:[单位]],2,FALSE)),"")</f>
        <v/>
      </c>
      <c r="F567" s="26" t="str">
        <f>IFERROR(IF(VLOOKUP(盘点数[[#This Row],[货号]],账面数[[#All],[货号]:[单位]],3,FALSE)=0,"",VLOOKUP(盘点数[[#This Row],[货号]],账面数[[#All],[货号]:[单位]],3,FALSE)),"")</f>
        <v/>
      </c>
      <c r="G567" s="32"/>
      <c r="H567" s="33"/>
    </row>
    <row r="568" customHeight="1" spans="3:8">
      <c r="C568" s="31"/>
      <c r="D568" s="32"/>
      <c r="E568" s="26" t="str">
        <f>IFERROR(IF(VLOOKUP(盘点数[[#This Row],[货号]],账面数[[#All],[货号]:[单位]],2,FALSE)=0,"",VLOOKUP(盘点数[[#This Row],[货号]],账面数[[#All],[货号]:[单位]],2,FALSE)),"")</f>
        <v/>
      </c>
      <c r="F568" s="26" t="str">
        <f>IFERROR(IF(VLOOKUP(盘点数[[#This Row],[货号]],账面数[[#All],[货号]:[单位]],3,FALSE)=0,"",VLOOKUP(盘点数[[#This Row],[货号]],账面数[[#All],[货号]:[单位]],3,FALSE)),"")</f>
        <v/>
      </c>
      <c r="G568" s="32"/>
      <c r="H568" s="33"/>
    </row>
    <row r="569" customHeight="1" spans="3:8">
      <c r="C569" s="31"/>
      <c r="D569" s="32"/>
      <c r="E569" s="26" t="str">
        <f>IFERROR(IF(VLOOKUP(盘点数[[#This Row],[货号]],账面数[[#All],[货号]:[单位]],2,FALSE)=0,"",VLOOKUP(盘点数[[#This Row],[货号]],账面数[[#All],[货号]:[单位]],2,FALSE)),"")</f>
        <v/>
      </c>
      <c r="F569" s="26" t="str">
        <f>IFERROR(IF(VLOOKUP(盘点数[[#This Row],[货号]],账面数[[#All],[货号]:[单位]],3,FALSE)=0,"",VLOOKUP(盘点数[[#This Row],[货号]],账面数[[#All],[货号]:[单位]],3,FALSE)),"")</f>
        <v/>
      </c>
      <c r="G569" s="32"/>
      <c r="H569" s="33"/>
    </row>
    <row r="570" customHeight="1" spans="3:8">
      <c r="C570" s="31"/>
      <c r="D570" s="32"/>
      <c r="E570" s="26" t="str">
        <f>IFERROR(IF(VLOOKUP(盘点数[[#This Row],[货号]],账面数[[#All],[货号]:[单位]],2,FALSE)=0,"",VLOOKUP(盘点数[[#This Row],[货号]],账面数[[#All],[货号]:[单位]],2,FALSE)),"")</f>
        <v/>
      </c>
      <c r="F570" s="26" t="str">
        <f>IFERROR(IF(VLOOKUP(盘点数[[#This Row],[货号]],账面数[[#All],[货号]:[单位]],3,FALSE)=0,"",VLOOKUP(盘点数[[#This Row],[货号]],账面数[[#All],[货号]:[单位]],3,FALSE)),"")</f>
        <v/>
      </c>
      <c r="G570" s="32"/>
      <c r="H570" s="33"/>
    </row>
    <row r="571" customHeight="1" spans="3:8">
      <c r="C571" s="31"/>
      <c r="D571" s="32"/>
      <c r="E571" s="26" t="str">
        <f>IFERROR(IF(VLOOKUP(盘点数[[#This Row],[货号]],账面数[[#All],[货号]:[单位]],2,FALSE)=0,"",VLOOKUP(盘点数[[#This Row],[货号]],账面数[[#All],[货号]:[单位]],2,FALSE)),"")</f>
        <v/>
      </c>
      <c r="F571" s="26" t="str">
        <f>IFERROR(IF(VLOOKUP(盘点数[[#This Row],[货号]],账面数[[#All],[货号]:[单位]],3,FALSE)=0,"",VLOOKUP(盘点数[[#This Row],[货号]],账面数[[#All],[货号]:[单位]],3,FALSE)),"")</f>
        <v/>
      </c>
      <c r="G571" s="32"/>
      <c r="H571" s="33"/>
    </row>
    <row r="572" customHeight="1" spans="3:8">
      <c r="C572" s="31"/>
      <c r="D572" s="32"/>
      <c r="E572" s="26" t="str">
        <f>IFERROR(IF(VLOOKUP(盘点数[[#This Row],[货号]],账面数[[#All],[货号]:[单位]],2,FALSE)=0,"",VLOOKUP(盘点数[[#This Row],[货号]],账面数[[#All],[货号]:[单位]],2,FALSE)),"")</f>
        <v/>
      </c>
      <c r="F572" s="26" t="str">
        <f>IFERROR(IF(VLOOKUP(盘点数[[#This Row],[货号]],账面数[[#All],[货号]:[单位]],3,FALSE)=0,"",VLOOKUP(盘点数[[#This Row],[货号]],账面数[[#All],[货号]:[单位]],3,FALSE)),"")</f>
        <v/>
      </c>
      <c r="G572" s="32"/>
      <c r="H572" s="33"/>
    </row>
    <row r="573" customHeight="1" spans="3:8">
      <c r="C573" s="31"/>
      <c r="D573" s="32"/>
      <c r="E573" s="26" t="str">
        <f>IFERROR(IF(VLOOKUP(盘点数[[#This Row],[货号]],账面数[[#All],[货号]:[单位]],2,FALSE)=0,"",VLOOKUP(盘点数[[#This Row],[货号]],账面数[[#All],[货号]:[单位]],2,FALSE)),"")</f>
        <v/>
      </c>
      <c r="F573" s="26" t="str">
        <f>IFERROR(IF(VLOOKUP(盘点数[[#This Row],[货号]],账面数[[#All],[货号]:[单位]],3,FALSE)=0,"",VLOOKUP(盘点数[[#This Row],[货号]],账面数[[#All],[货号]:[单位]],3,FALSE)),"")</f>
        <v/>
      </c>
      <c r="G573" s="32"/>
      <c r="H573" s="33"/>
    </row>
    <row r="574" customHeight="1" spans="3:8">
      <c r="C574" s="31"/>
      <c r="D574" s="32"/>
      <c r="E574" s="26" t="str">
        <f>IFERROR(IF(VLOOKUP(盘点数[[#This Row],[货号]],账面数[[#All],[货号]:[单位]],2,FALSE)=0,"",VLOOKUP(盘点数[[#This Row],[货号]],账面数[[#All],[货号]:[单位]],2,FALSE)),"")</f>
        <v/>
      </c>
      <c r="F574" s="26" t="str">
        <f>IFERROR(IF(VLOOKUP(盘点数[[#This Row],[货号]],账面数[[#All],[货号]:[单位]],3,FALSE)=0,"",VLOOKUP(盘点数[[#This Row],[货号]],账面数[[#All],[货号]:[单位]],3,FALSE)),"")</f>
        <v/>
      </c>
      <c r="G574" s="32"/>
      <c r="H574" s="33"/>
    </row>
    <row r="575" customHeight="1" spans="3:8">
      <c r="C575" s="31"/>
      <c r="D575" s="32"/>
      <c r="E575" s="26" t="str">
        <f>IFERROR(IF(VLOOKUP(盘点数[[#This Row],[货号]],账面数[[#All],[货号]:[单位]],2,FALSE)=0,"",VLOOKUP(盘点数[[#This Row],[货号]],账面数[[#All],[货号]:[单位]],2,FALSE)),"")</f>
        <v/>
      </c>
      <c r="F575" s="26" t="str">
        <f>IFERROR(IF(VLOOKUP(盘点数[[#This Row],[货号]],账面数[[#All],[货号]:[单位]],3,FALSE)=0,"",VLOOKUP(盘点数[[#This Row],[货号]],账面数[[#All],[货号]:[单位]],3,FALSE)),"")</f>
        <v/>
      </c>
      <c r="G575" s="32"/>
      <c r="H575" s="33"/>
    </row>
    <row r="576" customHeight="1" spans="3:8">
      <c r="C576" s="31"/>
      <c r="D576" s="32"/>
      <c r="E576" s="26" t="str">
        <f>IFERROR(IF(VLOOKUP(盘点数[[#This Row],[货号]],账面数[[#All],[货号]:[单位]],2,FALSE)=0,"",VLOOKUP(盘点数[[#This Row],[货号]],账面数[[#All],[货号]:[单位]],2,FALSE)),"")</f>
        <v/>
      </c>
      <c r="F576" s="26" t="str">
        <f>IFERROR(IF(VLOOKUP(盘点数[[#This Row],[货号]],账面数[[#All],[货号]:[单位]],3,FALSE)=0,"",VLOOKUP(盘点数[[#This Row],[货号]],账面数[[#All],[货号]:[单位]],3,FALSE)),"")</f>
        <v/>
      </c>
      <c r="G576" s="32"/>
      <c r="H576" s="33"/>
    </row>
    <row r="577" customHeight="1" spans="3:8">
      <c r="C577" s="31"/>
      <c r="D577" s="32"/>
      <c r="E577" s="26" t="str">
        <f>IFERROR(IF(VLOOKUP(盘点数[[#This Row],[货号]],账面数[[#All],[货号]:[单位]],2,FALSE)=0,"",VLOOKUP(盘点数[[#This Row],[货号]],账面数[[#All],[货号]:[单位]],2,FALSE)),"")</f>
        <v/>
      </c>
      <c r="F577" s="26" t="str">
        <f>IFERROR(IF(VLOOKUP(盘点数[[#This Row],[货号]],账面数[[#All],[货号]:[单位]],3,FALSE)=0,"",VLOOKUP(盘点数[[#This Row],[货号]],账面数[[#All],[货号]:[单位]],3,FALSE)),"")</f>
        <v/>
      </c>
      <c r="G577" s="32"/>
      <c r="H577" s="33"/>
    </row>
    <row r="578" customHeight="1" spans="3:8">
      <c r="C578" s="31"/>
      <c r="D578" s="32"/>
      <c r="E578" s="26" t="str">
        <f>IFERROR(IF(VLOOKUP(盘点数[[#This Row],[货号]],账面数[[#All],[货号]:[单位]],2,FALSE)=0,"",VLOOKUP(盘点数[[#This Row],[货号]],账面数[[#All],[货号]:[单位]],2,FALSE)),"")</f>
        <v/>
      </c>
      <c r="F578" s="26" t="str">
        <f>IFERROR(IF(VLOOKUP(盘点数[[#This Row],[货号]],账面数[[#All],[货号]:[单位]],3,FALSE)=0,"",VLOOKUP(盘点数[[#This Row],[货号]],账面数[[#All],[货号]:[单位]],3,FALSE)),"")</f>
        <v/>
      </c>
      <c r="G578" s="32"/>
      <c r="H578" s="33"/>
    </row>
    <row r="579" customHeight="1" spans="3:8">
      <c r="C579" s="31"/>
      <c r="D579" s="32"/>
      <c r="E579" s="26" t="str">
        <f>IFERROR(IF(VLOOKUP(盘点数[[#This Row],[货号]],账面数[[#All],[货号]:[单位]],2,FALSE)=0,"",VLOOKUP(盘点数[[#This Row],[货号]],账面数[[#All],[货号]:[单位]],2,FALSE)),"")</f>
        <v/>
      </c>
      <c r="F579" s="26" t="str">
        <f>IFERROR(IF(VLOOKUP(盘点数[[#This Row],[货号]],账面数[[#All],[货号]:[单位]],3,FALSE)=0,"",VLOOKUP(盘点数[[#This Row],[货号]],账面数[[#All],[货号]:[单位]],3,FALSE)),"")</f>
        <v/>
      </c>
      <c r="G579" s="32"/>
      <c r="H579" s="33"/>
    </row>
    <row r="580" customHeight="1" spans="3:8">
      <c r="C580" s="31"/>
      <c r="D580" s="32"/>
      <c r="E580" s="26" t="str">
        <f>IFERROR(IF(VLOOKUP(盘点数[[#This Row],[货号]],账面数[[#All],[货号]:[单位]],2,FALSE)=0,"",VLOOKUP(盘点数[[#This Row],[货号]],账面数[[#All],[货号]:[单位]],2,FALSE)),"")</f>
        <v/>
      </c>
      <c r="F580" s="26" t="str">
        <f>IFERROR(IF(VLOOKUP(盘点数[[#This Row],[货号]],账面数[[#All],[货号]:[单位]],3,FALSE)=0,"",VLOOKUP(盘点数[[#This Row],[货号]],账面数[[#All],[货号]:[单位]],3,FALSE)),"")</f>
        <v/>
      </c>
      <c r="G580" s="32"/>
      <c r="H580" s="33"/>
    </row>
    <row r="581" customHeight="1" spans="3:8">
      <c r="C581" s="31"/>
      <c r="D581" s="32"/>
      <c r="E581" s="26" t="str">
        <f>IFERROR(IF(VLOOKUP(盘点数[[#This Row],[货号]],账面数[[#All],[货号]:[单位]],2,FALSE)=0,"",VLOOKUP(盘点数[[#This Row],[货号]],账面数[[#All],[货号]:[单位]],2,FALSE)),"")</f>
        <v/>
      </c>
      <c r="F581" s="26" t="str">
        <f>IFERROR(IF(VLOOKUP(盘点数[[#This Row],[货号]],账面数[[#All],[货号]:[单位]],3,FALSE)=0,"",VLOOKUP(盘点数[[#This Row],[货号]],账面数[[#All],[货号]:[单位]],3,FALSE)),"")</f>
        <v/>
      </c>
      <c r="G581" s="32"/>
      <c r="H581" s="33"/>
    </row>
    <row r="582" customHeight="1" spans="3:8">
      <c r="C582" s="31"/>
      <c r="D582" s="32"/>
      <c r="E582" s="26" t="str">
        <f>IFERROR(IF(VLOOKUP(盘点数[[#This Row],[货号]],账面数[[#All],[货号]:[单位]],2,FALSE)=0,"",VLOOKUP(盘点数[[#This Row],[货号]],账面数[[#All],[货号]:[单位]],2,FALSE)),"")</f>
        <v/>
      </c>
      <c r="F582" s="26" t="str">
        <f>IFERROR(IF(VLOOKUP(盘点数[[#This Row],[货号]],账面数[[#All],[货号]:[单位]],3,FALSE)=0,"",VLOOKUP(盘点数[[#This Row],[货号]],账面数[[#All],[货号]:[单位]],3,FALSE)),"")</f>
        <v/>
      </c>
      <c r="G582" s="32"/>
      <c r="H582" s="33"/>
    </row>
    <row r="583" customHeight="1" spans="3:8">
      <c r="C583" s="31"/>
      <c r="D583" s="32"/>
      <c r="E583" s="26" t="str">
        <f>IFERROR(IF(VLOOKUP(盘点数[[#This Row],[货号]],账面数[[#All],[货号]:[单位]],2,FALSE)=0,"",VLOOKUP(盘点数[[#This Row],[货号]],账面数[[#All],[货号]:[单位]],2,FALSE)),"")</f>
        <v/>
      </c>
      <c r="F583" s="26" t="str">
        <f>IFERROR(IF(VLOOKUP(盘点数[[#This Row],[货号]],账面数[[#All],[货号]:[单位]],3,FALSE)=0,"",VLOOKUP(盘点数[[#This Row],[货号]],账面数[[#All],[货号]:[单位]],3,FALSE)),"")</f>
        <v/>
      </c>
      <c r="G583" s="32"/>
      <c r="H583" s="33"/>
    </row>
    <row r="584" customHeight="1" spans="3:8">
      <c r="C584" s="31"/>
      <c r="D584" s="32"/>
      <c r="E584" s="26" t="str">
        <f>IFERROR(IF(VLOOKUP(盘点数[[#This Row],[货号]],账面数[[#All],[货号]:[单位]],2,FALSE)=0,"",VLOOKUP(盘点数[[#This Row],[货号]],账面数[[#All],[货号]:[单位]],2,FALSE)),"")</f>
        <v/>
      </c>
      <c r="F584" s="26" t="str">
        <f>IFERROR(IF(VLOOKUP(盘点数[[#This Row],[货号]],账面数[[#All],[货号]:[单位]],3,FALSE)=0,"",VLOOKUP(盘点数[[#This Row],[货号]],账面数[[#All],[货号]:[单位]],3,FALSE)),"")</f>
        <v/>
      </c>
      <c r="G584" s="32"/>
      <c r="H584" s="33"/>
    </row>
    <row r="585" customHeight="1" spans="3:8">
      <c r="C585" s="31"/>
      <c r="D585" s="32"/>
      <c r="E585" s="26" t="str">
        <f>IFERROR(IF(VLOOKUP(盘点数[[#This Row],[货号]],账面数[[#All],[货号]:[单位]],2,FALSE)=0,"",VLOOKUP(盘点数[[#This Row],[货号]],账面数[[#All],[货号]:[单位]],2,FALSE)),"")</f>
        <v/>
      </c>
      <c r="F585" s="26" t="str">
        <f>IFERROR(IF(VLOOKUP(盘点数[[#This Row],[货号]],账面数[[#All],[货号]:[单位]],3,FALSE)=0,"",VLOOKUP(盘点数[[#This Row],[货号]],账面数[[#All],[货号]:[单位]],3,FALSE)),"")</f>
        <v/>
      </c>
      <c r="G585" s="32"/>
      <c r="H585" s="33"/>
    </row>
    <row r="586" customHeight="1" spans="3:8">
      <c r="C586" s="31"/>
      <c r="D586" s="32"/>
      <c r="E586" s="26" t="str">
        <f>IFERROR(IF(VLOOKUP(盘点数[[#This Row],[货号]],账面数[[#All],[货号]:[单位]],2,FALSE)=0,"",VLOOKUP(盘点数[[#This Row],[货号]],账面数[[#All],[货号]:[单位]],2,FALSE)),"")</f>
        <v/>
      </c>
      <c r="F586" s="26" t="str">
        <f>IFERROR(IF(VLOOKUP(盘点数[[#This Row],[货号]],账面数[[#All],[货号]:[单位]],3,FALSE)=0,"",VLOOKUP(盘点数[[#This Row],[货号]],账面数[[#All],[货号]:[单位]],3,FALSE)),"")</f>
        <v/>
      </c>
      <c r="G586" s="32"/>
      <c r="H586" s="33"/>
    </row>
    <row r="587" customHeight="1" spans="3:8">
      <c r="C587" s="31"/>
      <c r="D587" s="32"/>
      <c r="E587" s="26" t="str">
        <f>IFERROR(IF(VLOOKUP(盘点数[[#This Row],[货号]],账面数[[#All],[货号]:[单位]],2,FALSE)=0,"",VLOOKUP(盘点数[[#This Row],[货号]],账面数[[#All],[货号]:[单位]],2,FALSE)),"")</f>
        <v/>
      </c>
      <c r="F587" s="26" t="str">
        <f>IFERROR(IF(VLOOKUP(盘点数[[#This Row],[货号]],账面数[[#All],[货号]:[单位]],3,FALSE)=0,"",VLOOKUP(盘点数[[#This Row],[货号]],账面数[[#All],[货号]:[单位]],3,FALSE)),"")</f>
        <v/>
      </c>
      <c r="G587" s="32"/>
      <c r="H587" s="33"/>
    </row>
    <row r="588" customHeight="1" spans="3:8">
      <c r="C588" s="31"/>
      <c r="D588" s="32"/>
      <c r="E588" s="26" t="str">
        <f>IFERROR(IF(VLOOKUP(盘点数[[#This Row],[货号]],账面数[[#All],[货号]:[单位]],2,FALSE)=0,"",VLOOKUP(盘点数[[#This Row],[货号]],账面数[[#All],[货号]:[单位]],2,FALSE)),"")</f>
        <v/>
      </c>
      <c r="F588" s="26" t="str">
        <f>IFERROR(IF(VLOOKUP(盘点数[[#This Row],[货号]],账面数[[#All],[货号]:[单位]],3,FALSE)=0,"",VLOOKUP(盘点数[[#This Row],[货号]],账面数[[#All],[货号]:[单位]],3,FALSE)),"")</f>
        <v/>
      </c>
      <c r="G588" s="32"/>
      <c r="H588" s="33"/>
    </row>
    <row r="589" customHeight="1" spans="3:8">
      <c r="C589" s="31"/>
      <c r="D589" s="32"/>
      <c r="E589" s="26" t="str">
        <f>IFERROR(IF(VLOOKUP(盘点数[[#This Row],[货号]],账面数[[#All],[货号]:[单位]],2,FALSE)=0,"",VLOOKUP(盘点数[[#This Row],[货号]],账面数[[#All],[货号]:[单位]],2,FALSE)),"")</f>
        <v/>
      </c>
      <c r="F589" s="26" t="str">
        <f>IFERROR(IF(VLOOKUP(盘点数[[#This Row],[货号]],账面数[[#All],[货号]:[单位]],3,FALSE)=0,"",VLOOKUP(盘点数[[#This Row],[货号]],账面数[[#All],[货号]:[单位]],3,FALSE)),"")</f>
        <v/>
      </c>
      <c r="G589" s="32"/>
      <c r="H589" s="33"/>
    </row>
    <row r="590" customHeight="1" spans="3:8">
      <c r="C590" s="31"/>
      <c r="D590" s="32"/>
      <c r="E590" s="26" t="str">
        <f>IFERROR(IF(VLOOKUP(盘点数[[#This Row],[货号]],账面数[[#All],[货号]:[单位]],2,FALSE)=0,"",VLOOKUP(盘点数[[#This Row],[货号]],账面数[[#All],[货号]:[单位]],2,FALSE)),"")</f>
        <v/>
      </c>
      <c r="F590" s="26" t="str">
        <f>IFERROR(IF(VLOOKUP(盘点数[[#This Row],[货号]],账面数[[#All],[货号]:[单位]],3,FALSE)=0,"",VLOOKUP(盘点数[[#This Row],[货号]],账面数[[#All],[货号]:[单位]],3,FALSE)),"")</f>
        <v/>
      </c>
      <c r="G590" s="32"/>
      <c r="H590" s="33"/>
    </row>
    <row r="591" customHeight="1" spans="3:8">
      <c r="C591" s="31"/>
      <c r="D591" s="32"/>
      <c r="E591" s="26" t="str">
        <f>IFERROR(IF(VLOOKUP(盘点数[[#This Row],[货号]],账面数[[#All],[货号]:[单位]],2,FALSE)=0,"",VLOOKUP(盘点数[[#This Row],[货号]],账面数[[#All],[货号]:[单位]],2,FALSE)),"")</f>
        <v/>
      </c>
      <c r="F591" s="26" t="str">
        <f>IFERROR(IF(VLOOKUP(盘点数[[#This Row],[货号]],账面数[[#All],[货号]:[单位]],3,FALSE)=0,"",VLOOKUP(盘点数[[#This Row],[货号]],账面数[[#All],[货号]:[单位]],3,FALSE)),"")</f>
        <v/>
      </c>
      <c r="G591" s="32"/>
      <c r="H591" s="33"/>
    </row>
    <row r="592" customHeight="1" spans="3:8">
      <c r="C592" s="31"/>
      <c r="D592" s="32"/>
      <c r="E592" s="26" t="str">
        <f>IFERROR(IF(VLOOKUP(盘点数[[#This Row],[货号]],账面数[[#All],[货号]:[单位]],2,FALSE)=0,"",VLOOKUP(盘点数[[#This Row],[货号]],账面数[[#All],[货号]:[单位]],2,FALSE)),"")</f>
        <v/>
      </c>
      <c r="F592" s="26" t="str">
        <f>IFERROR(IF(VLOOKUP(盘点数[[#This Row],[货号]],账面数[[#All],[货号]:[单位]],3,FALSE)=0,"",VLOOKUP(盘点数[[#This Row],[货号]],账面数[[#All],[货号]:[单位]],3,FALSE)),"")</f>
        <v/>
      </c>
      <c r="G592" s="32"/>
      <c r="H592" s="33"/>
    </row>
    <row r="593" customHeight="1" spans="3:8">
      <c r="C593" s="31"/>
      <c r="D593" s="32"/>
      <c r="E593" s="26" t="str">
        <f>IFERROR(IF(VLOOKUP(盘点数[[#This Row],[货号]],账面数[[#All],[货号]:[单位]],2,FALSE)=0,"",VLOOKUP(盘点数[[#This Row],[货号]],账面数[[#All],[货号]:[单位]],2,FALSE)),"")</f>
        <v/>
      </c>
      <c r="F593" s="26" t="str">
        <f>IFERROR(IF(VLOOKUP(盘点数[[#This Row],[货号]],账面数[[#All],[货号]:[单位]],3,FALSE)=0,"",VLOOKUP(盘点数[[#This Row],[货号]],账面数[[#All],[货号]:[单位]],3,FALSE)),"")</f>
        <v/>
      </c>
      <c r="G593" s="32"/>
      <c r="H593" s="33"/>
    </row>
    <row r="594" customHeight="1" spans="3:8">
      <c r="C594" s="31"/>
      <c r="D594" s="32"/>
      <c r="E594" s="26" t="str">
        <f>IFERROR(IF(VLOOKUP(盘点数[[#This Row],[货号]],账面数[[#All],[货号]:[单位]],2,FALSE)=0,"",VLOOKUP(盘点数[[#This Row],[货号]],账面数[[#All],[货号]:[单位]],2,FALSE)),"")</f>
        <v/>
      </c>
      <c r="F594" s="26" t="str">
        <f>IFERROR(IF(VLOOKUP(盘点数[[#This Row],[货号]],账面数[[#All],[货号]:[单位]],3,FALSE)=0,"",VLOOKUP(盘点数[[#This Row],[货号]],账面数[[#All],[货号]:[单位]],3,FALSE)),"")</f>
        <v/>
      </c>
      <c r="G594" s="32"/>
      <c r="H594" s="33"/>
    </row>
    <row r="595" customHeight="1" spans="3:8">
      <c r="C595" s="31"/>
      <c r="D595" s="32"/>
      <c r="E595" s="26" t="str">
        <f>IFERROR(IF(VLOOKUP(盘点数[[#This Row],[货号]],账面数[[#All],[货号]:[单位]],2,FALSE)=0,"",VLOOKUP(盘点数[[#This Row],[货号]],账面数[[#All],[货号]:[单位]],2,FALSE)),"")</f>
        <v/>
      </c>
      <c r="F595" s="26" t="str">
        <f>IFERROR(IF(VLOOKUP(盘点数[[#This Row],[货号]],账面数[[#All],[货号]:[单位]],3,FALSE)=0,"",VLOOKUP(盘点数[[#This Row],[货号]],账面数[[#All],[货号]:[单位]],3,FALSE)),"")</f>
        <v/>
      </c>
      <c r="G595" s="32"/>
      <c r="H595" s="33"/>
    </row>
    <row r="596" customHeight="1" spans="3:8">
      <c r="C596" s="31"/>
      <c r="D596" s="32"/>
      <c r="E596" s="26" t="str">
        <f>IFERROR(IF(VLOOKUP(盘点数[[#This Row],[货号]],账面数[[#All],[货号]:[单位]],2,FALSE)=0,"",VLOOKUP(盘点数[[#This Row],[货号]],账面数[[#All],[货号]:[单位]],2,FALSE)),"")</f>
        <v/>
      </c>
      <c r="F596" s="26" t="str">
        <f>IFERROR(IF(VLOOKUP(盘点数[[#This Row],[货号]],账面数[[#All],[货号]:[单位]],3,FALSE)=0,"",VLOOKUP(盘点数[[#This Row],[货号]],账面数[[#All],[货号]:[单位]],3,FALSE)),"")</f>
        <v/>
      </c>
      <c r="G596" s="32"/>
      <c r="H596" s="33"/>
    </row>
    <row r="597" customHeight="1" spans="3:8">
      <c r="C597" s="31"/>
      <c r="D597" s="32"/>
      <c r="E597" s="26" t="str">
        <f>IFERROR(IF(VLOOKUP(盘点数[[#This Row],[货号]],账面数[[#All],[货号]:[单位]],2,FALSE)=0,"",VLOOKUP(盘点数[[#This Row],[货号]],账面数[[#All],[货号]:[单位]],2,FALSE)),"")</f>
        <v/>
      </c>
      <c r="F597" s="26" t="str">
        <f>IFERROR(IF(VLOOKUP(盘点数[[#This Row],[货号]],账面数[[#All],[货号]:[单位]],3,FALSE)=0,"",VLOOKUP(盘点数[[#This Row],[货号]],账面数[[#All],[货号]:[单位]],3,FALSE)),"")</f>
        <v/>
      </c>
      <c r="G597" s="32"/>
      <c r="H597" s="33"/>
    </row>
    <row r="598" customHeight="1" spans="3:8">
      <c r="C598" s="31"/>
      <c r="D598" s="32"/>
      <c r="E598" s="26" t="str">
        <f>IFERROR(IF(VLOOKUP(盘点数[[#This Row],[货号]],账面数[[#All],[货号]:[单位]],2,FALSE)=0,"",VLOOKUP(盘点数[[#This Row],[货号]],账面数[[#All],[货号]:[单位]],2,FALSE)),"")</f>
        <v/>
      </c>
      <c r="F598" s="26" t="str">
        <f>IFERROR(IF(VLOOKUP(盘点数[[#This Row],[货号]],账面数[[#All],[货号]:[单位]],3,FALSE)=0,"",VLOOKUP(盘点数[[#This Row],[货号]],账面数[[#All],[货号]:[单位]],3,FALSE)),"")</f>
        <v/>
      </c>
      <c r="G598" s="32"/>
      <c r="H598" s="33"/>
    </row>
    <row r="599" customHeight="1" spans="3:8">
      <c r="C599" s="31"/>
      <c r="D599" s="32"/>
      <c r="E599" s="26" t="str">
        <f>IFERROR(IF(VLOOKUP(盘点数[[#This Row],[货号]],账面数[[#All],[货号]:[单位]],2,FALSE)=0,"",VLOOKUP(盘点数[[#This Row],[货号]],账面数[[#All],[货号]:[单位]],2,FALSE)),"")</f>
        <v/>
      </c>
      <c r="F599" s="26" t="str">
        <f>IFERROR(IF(VLOOKUP(盘点数[[#This Row],[货号]],账面数[[#All],[货号]:[单位]],3,FALSE)=0,"",VLOOKUP(盘点数[[#This Row],[货号]],账面数[[#All],[货号]:[单位]],3,FALSE)),"")</f>
        <v/>
      </c>
      <c r="G599" s="32"/>
      <c r="H599" s="33"/>
    </row>
    <row r="600" customHeight="1" spans="3:8">
      <c r="C600" s="31"/>
      <c r="D600" s="32"/>
      <c r="E600" s="26" t="str">
        <f>IFERROR(IF(VLOOKUP(盘点数[[#This Row],[货号]],账面数[[#All],[货号]:[单位]],2,FALSE)=0,"",VLOOKUP(盘点数[[#This Row],[货号]],账面数[[#All],[货号]:[单位]],2,FALSE)),"")</f>
        <v/>
      </c>
      <c r="F600" s="26" t="str">
        <f>IFERROR(IF(VLOOKUP(盘点数[[#This Row],[货号]],账面数[[#All],[货号]:[单位]],3,FALSE)=0,"",VLOOKUP(盘点数[[#This Row],[货号]],账面数[[#All],[货号]:[单位]],3,FALSE)),"")</f>
        <v/>
      </c>
      <c r="G600" s="32"/>
      <c r="H600" s="33"/>
    </row>
    <row r="601" customHeight="1" spans="3:8">
      <c r="C601" s="31"/>
      <c r="D601" s="32"/>
      <c r="E601" s="26" t="str">
        <f>IFERROR(IF(VLOOKUP(盘点数[[#This Row],[货号]],账面数[[#All],[货号]:[单位]],2,FALSE)=0,"",VLOOKUP(盘点数[[#This Row],[货号]],账面数[[#All],[货号]:[单位]],2,FALSE)),"")</f>
        <v/>
      </c>
      <c r="F601" s="26" t="str">
        <f>IFERROR(IF(VLOOKUP(盘点数[[#This Row],[货号]],账面数[[#All],[货号]:[单位]],3,FALSE)=0,"",VLOOKUP(盘点数[[#This Row],[货号]],账面数[[#All],[货号]:[单位]],3,FALSE)),"")</f>
        <v/>
      </c>
      <c r="G601" s="32"/>
      <c r="H601" s="33"/>
    </row>
    <row r="602" customHeight="1" spans="3:8">
      <c r="C602" s="31"/>
      <c r="D602" s="32"/>
      <c r="E602" s="26" t="str">
        <f>IFERROR(IF(VLOOKUP(盘点数[[#This Row],[货号]],账面数[[#All],[货号]:[单位]],2,FALSE)=0,"",VLOOKUP(盘点数[[#This Row],[货号]],账面数[[#All],[货号]:[单位]],2,FALSE)),"")</f>
        <v/>
      </c>
      <c r="F602" s="26" t="str">
        <f>IFERROR(IF(VLOOKUP(盘点数[[#This Row],[货号]],账面数[[#All],[货号]:[单位]],3,FALSE)=0,"",VLOOKUP(盘点数[[#This Row],[货号]],账面数[[#All],[货号]:[单位]],3,FALSE)),"")</f>
        <v/>
      </c>
      <c r="G602" s="32"/>
      <c r="H602" s="33"/>
    </row>
    <row r="603" customHeight="1" spans="3:8">
      <c r="C603" s="31"/>
      <c r="D603" s="32"/>
      <c r="E603" s="26" t="str">
        <f>IFERROR(IF(VLOOKUP(盘点数[[#This Row],[货号]],账面数[[#All],[货号]:[单位]],2,FALSE)=0,"",VLOOKUP(盘点数[[#This Row],[货号]],账面数[[#All],[货号]:[单位]],2,FALSE)),"")</f>
        <v/>
      </c>
      <c r="F603" s="26" t="str">
        <f>IFERROR(IF(VLOOKUP(盘点数[[#This Row],[货号]],账面数[[#All],[货号]:[单位]],3,FALSE)=0,"",VLOOKUP(盘点数[[#This Row],[货号]],账面数[[#All],[货号]:[单位]],3,FALSE)),"")</f>
        <v/>
      </c>
      <c r="G603" s="32"/>
      <c r="H603" s="33"/>
    </row>
    <row r="604" customHeight="1" spans="3:8">
      <c r="C604" s="31"/>
      <c r="D604" s="32"/>
      <c r="E604" s="26" t="str">
        <f>IFERROR(IF(VLOOKUP(盘点数[[#This Row],[货号]],账面数[[#All],[货号]:[单位]],2,FALSE)=0,"",VLOOKUP(盘点数[[#This Row],[货号]],账面数[[#All],[货号]:[单位]],2,FALSE)),"")</f>
        <v/>
      </c>
      <c r="F604" s="26" t="str">
        <f>IFERROR(IF(VLOOKUP(盘点数[[#This Row],[货号]],账面数[[#All],[货号]:[单位]],3,FALSE)=0,"",VLOOKUP(盘点数[[#This Row],[货号]],账面数[[#All],[货号]:[单位]],3,FALSE)),"")</f>
        <v/>
      </c>
      <c r="G604" s="32"/>
      <c r="H604" s="33"/>
    </row>
    <row r="605" customHeight="1" spans="3:8">
      <c r="C605" s="31"/>
      <c r="D605" s="32"/>
      <c r="E605" s="26" t="str">
        <f>IFERROR(IF(VLOOKUP(盘点数[[#This Row],[货号]],账面数[[#All],[货号]:[单位]],2,FALSE)=0,"",VLOOKUP(盘点数[[#This Row],[货号]],账面数[[#All],[货号]:[单位]],2,FALSE)),"")</f>
        <v/>
      </c>
      <c r="F605" s="26" t="str">
        <f>IFERROR(IF(VLOOKUP(盘点数[[#This Row],[货号]],账面数[[#All],[货号]:[单位]],3,FALSE)=0,"",VLOOKUP(盘点数[[#This Row],[货号]],账面数[[#All],[货号]:[单位]],3,FALSE)),"")</f>
        <v/>
      </c>
      <c r="G605" s="32"/>
      <c r="H605" s="33"/>
    </row>
    <row r="606" customHeight="1" spans="3:8">
      <c r="C606" s="31"/>
      <c r="D606" s="32"/>
      <c r="E606" s="26" t="str">
        <f>IFERROR(IF(VLOOKUP(盘点数[[#This Row],[货号]],账面数[[#All],[货号]:[单位]],2,FALSE)=0,"",VLOOKUP(盘点数[[#This Row],[货号]],账面数[[#All],[货号]:[单位]],2,FALSE)),"")</f>
        <v/>
      </c>
      <c r="F606" s="26" t="str">
        <f>IFERROR(IF(VLOOKUP(盘点数[[#This Row],[货号]],账面数[[#All],[货号]:[单位]],3,FALSE)=0,"",VLOOKUP(盘点数[[#This Row],[货号]],账面数[[#All],[货号]:[单位]],3,FALSE)),"")</f>
        <v/>
      </c>
      <c r="G606" s="32"/>
      <c r="H606" s="33"/>
    </row>
    <row r="607" customHeight="1" spans="3:8">
      <c r="C607" s="31"/>
      <c r="D607" s="32"/>
      <c r="E607" s="26" t="str">
        <f>IFERROR(IF(VLOOKUP(盘点数[[#This Row],[货号]],账面数[[#All],[货号]:[单位]],2,FALSE)=0,"",VLOOKUP(盘点数[[#This Row],[货号]],账面数[[#All],[货号]:[单位]],2,FALSE)),"")</f>
        <v/>
      </c>
      <c r="F607" s="26" t="str">
        <f>IFERROR(IF(VLOOKUP(盘点数[[#This Row],[货号]],账面数[[#All],[货号]:[单位]],3,FALSE)=0,"",VLOOKUP(盘点数[[#This Row],[货号]],账面数[[#All],[货号]:[单位]],3,FALSE)),"")</f>
        <v/>
      </c>
      <c r="G607" s="32"/>
      <c r="H607" s="33"/>
    </row>
    <row r="608" customHeight="1" spans="3:8">
      <c r="C608" s="31"/>
      <c r="D608" s="32"/>
      <c r="E608" s="26" t="str">
        <f>IFERROR(IF(VLOOKUP(盘点数[[#This Row],[货号]],账面数[[#All],[货号]:[单位]],2,FALSE)=0,"",VLOOKUP(盘点数[[#This Row],[货号]],账面数[[#All],[货号]:[单位]],2,FALSE)),"")</f>
        <v/>
      </c>
      <c r="F608" s="26" t="str">
        <f>IFERROR(IF(VLOOKUP(盘点数[[#This Row],[货号]],账面数[[#All],[货号]:[单位]],3,FALSE)=0,"",VLOOKUP(盘点数[[#This Row],[货号]],账面数[[#All],[货号]:[单位]],3,FALSE)),"")</f>
        <v/>
      </c>
      <c r="G608" s="32"/>
      <c r="H608" s="33"/>
    </row>
    <row r="609" customHeight="1" spans="3:8">
      <c r="C609" s="31"/>
      <c r="D609" s="32"/>
      <c r="E609" s="26" t="str">
        <f>IFERROR(IF(VLOOKUP(盘点数[[#This Row],[货号]],账面数[[#All],[货号]:[单位]],2,FALSE)=0,"",VLOOKUP(盘点数[[#This Row],[货号]],账面数[[#All],[货号]:[单位]],2,FALSE)),"")</f>
        <v/>
      </c>
      <c r="F609" s="26" t="str">
        <f>IFERROR(IF(VLOOKUP(盘点数[[#This Row],[货号]],账面数[[#All],[货号]:[单位]],3,FALSE)=0,"",VLOOKUP(盘点数[[#This Row],[货号]],账面数[[#All],[货号]:[单位]],3,FALSE)),"")</f>
        <v/>
      </c>
      <c r="G609" s="32"/>
      <c r="H609" s="33"/>
    </row>
    <row r="610" customHeight="1" spans="3:8">
      <c r="C610" s="31"/>
      <c r="D610" s="32"/>
      <c r="E610" s="26" t="str">
        <f>IFERROR(IF(VLOOKUP(盘点数[[#This Row],[货号]],账面数[[#All],[货号]:[单位]],2,FALSE)=0,"",VLOOKUP(盘点数[[#This Row],[货号]],账面数[[#All],[货号]:[单位]],2,FALSE)),"")</f>
        <v/>
      </c>
      <c r="F610" s="26" t="str">
        <f>IFERROR(IF(VLOOKUP(盘点数[[#This Row],[货号]],账面数[[#All],[货号]:[单位]],3,FALSE)=0,"",VLOOKUP(盘点数[[#This Row],[货号]],账面数[[#All],[货号]:[单位]],3,FALSE)),"")</f>
        <v/>
      </c>
      <c r="G610" s="32"/>
      <c r="H610" s="33"/>
    </row>
    <row r="611" customHeight="1" spans="3:8">
      <c r="C611" s="31"/>
      <c r="D611" s="32"/>
      <c r="E611" s="26" t="str">
        <f>IFERROR(IF(VLOOKUP(盘点数[[#This Row],[货号]],账面数[[#All],[货号]:[单位]],2,FALSE)=0,"",VLOOKUP(盘点数[[#This Row],[货号]],账面数[[#All],[货号]:[单位]],2,FALSE)),"")</f>
        <v/>
      </c>
      <c r="F611" s="26" t="str">
        <f>IFERROR(IF(VLOOKUP(盘点数[[#This Row],[货号]],账面数[[#All],[货号]:[单位]],3,FALSE)=0,"",VLOOKUP(盘点数[[#This Row],[货号]],账面数[[#All],[货号]:[单位]],3,FALSE)),"")</f>
        <v/>
      </c>
      <c r="G611" s="32"/>
      <c r="H611" s="33"/>
    </row>
    <row r="612" customHeight="1" spans="3:8">
      <c r="C612" s="31"/>
      <c r="D612" s="32"/>
      <c r="E612" s="26" t="str">
        <f>IFERROR(IF(VLOOKUP(盘点数[[#This Row],[货号]],账面数[[#All],[货号]:[单位]],2,FALSE)=0,"",VLOOKUP(盘点数[[#This Row],[货号]],账面数[[#All],[货号]:[单位]],2,FALSE)),"")</f>
        <v/>
      </c>
      <c r="F612" s="26" t="str">
        <f>IFERROR(IF(VLOOKUP(盘点数[[#This Row],[货号]],账面数[[#All],[货号]:[单位]],3,FALSE)=0,"",VLOOKUP(盘点数[[#This Row],[货号]],账面数[[#All],[货号]:[单位]],3,FALSE)),"")</f>
        <v/>
      </c>
      <c r="G612" s="32"/>
      <c r="H612" s="33"/>
    </row>
    <row r="613" customHeight="1" spans="3:8">
      <c r="C613" s="31"/>
      <c r="D613" s="32"/>
      <c r="E613" s="26" t="str">
        <f>IFERROR(IF(VLOOKUP(盘点数[[#This Row],[货号]],账面数[[#All],[货号]:[单位]],2,FALSE)=0,"",VLOOKUP(盘点数[[#This Row],[货号]],账面数[[#All],[货号]:[单位]],2,FALSE)),"")</f>
        <v/>
      </c>
      <c r="F613" s="26" t="str">
        <f>IFERROR(IF(VLOOKUP(盘点数[[#This Row],[货号]],账面数[[#All],[货号]:[单位]],3,FALSE)=0,"",VLOOKUP(盘点数[[#This Row],[货号]],账面数[[#All],[货号]:[单位]],3,FALSE)),"")</f>
        <v/>
      </c>
      <c r="G613" s="32"/>
      <c r="H613" s="33"/>
    </row>
    <row r="614" customHeight="1" spans="3:8">
      <c r="C614" s="31"/>
      <c r="D614" s="32"/>
      <c r="E614" s="26" t="str">
        <f>IFERROR(IF(VLOOKUP(盘点数[[#This Row],[货号]],账面数[[#All],[货号]:[单位]],2,FALSE)=0,"",VLOOKUP(盘点数[[#This Row],[货号]],账面数[[#All],[货号]:[单位]],2,FALSE)),"")</f>
        <v/>
      </c>
      <c r="F614" s="26" t="str">
        <f>IFERROR(IF(VLOOKUP(盘点数[[#This Row],[货号]],账面数[[#All],[货号]:[单位]],3,FALSE)=0,"",VLOOKUP(盘点数[[#This Row],[货号]],账面数[[#All],[货号]:[单位]],3,FALSE)),"")</f>
        <v/>
      </c>
      <c r="G614" s="32"/>
      <c r="H614" s="33"/>
    </row>
    <row r="615" customHeight="1" spans="3:8">
      <c r="C615" s="31"/>
      <c r="D615" s="32"/>
      <c r="E615" s="26" t="str">
        <f>IFERROR(IF(VLOOKUP(盘点数[[#This Row],[货号]],账面数[[#All],[货号]:[单位]],2,FALSE)=0,"",VLOOKUP(盘点数[[#This Row],[货号]],账面数[[#All],[货号]:[单位]],2,FALSE)),"")</f>
        <v/>
      </c>
      <c r="F615" s="26" t="str">
        <f>IFERROR(IF(VLOOKUP(盘点数[[#This Row],[货号]],账面数[[#All],[货号]:[单位]],3,FALSE)=0,"",VLOOKUP(盘点数[[#This Row],[货号]],账面数[[#All],[货号]:[单位]],3,FALSE)),"")</f>
        <v/>
      </c>
      <c r="G615" s="32"/>
      <c r="H615" s="33"/>
    </row>
    <row r="616" customHeight="1" spans="3:8">
      <c r="C616" s="31"/>
      <c r="D616" s="32"/>
      <c r="E616" s="26" t="str">
        <f>IFERROR(IF(VLOOKUP(盘点数[[#This Row],[货号]],账面数[[#All],[货号]:[单位]],2,FALSE)=0,"",VLOOKUP(盘点数[[#This Row],[货号]],账面数[[#All],[货号]:[单位]],2,FALSE)),"")</f>
        <v/>
      </c>
      <c r="F616" s="26" t="str">
        <f>IFERROR(IF(VLOOKUP(盘点数[[#This Row],[货号]],账面数[[#All],[货号]:[单位]],3,FALSE)=0,"",VLOOKUP(盘点数[[#This Row],[货号]],账面数[[#All],[货号]:[单位]],3,FALSE)),"")</f>
        <v/>
      </c>
      <c r="G616" s="32"/>
      <c r="H616" s="33"/>
    </row>
    <row r="617" customHeight="1" spans="3:8">
      <c r="C617" s="31"/>
      <c r="D617" s="32"/>
      <c r="E617" s="26" t="str">
        <f>IFERROR(IF(VLOOKUP(盘点数[[#This Row],[货号]],账面数[[#All],[货号]:[单位]],2,FALSE)=0,"",VLOOKUP(盘点数[[#This Row],[货号]],账面数[[#All],[货号]:[单位]],2,FALSE)),"")</f>
        <v/>
      </c>
      <c r="F617" s="26" t="str">
        <f>IFERROR(IF(VLOOKUP(盘点数[[#This Row],[货号]],账面数[[#All],[货号]:[单位]],3,FALSE)=0,"",VLOOKUP(盘点数[[#This Row],[货号]],账面数[[#All],[货号]:[单位]],3,FALSE)),"")</f>
        <v/>
      </c>
      <c r="G617" s="32"/>
      <c r="H617" s="33"/>
    </row>
    <row r="618" customHeight="1" spans="3:8">
      <c r="C618" s="31"/>
      <c r="D618" s="32"/>
      <c r="E618" s="26" t="str">
        <f>IFERROR(IF(VLOOKUP(盘点数[[#This Row],[货号]],账面数[[#All],[货号]:[单位]],2,FALSE)=0,"",VLOOKUP(盘点数[[#This Row],[货号]],账面数[[#All],[货号]:[单位]],2,FALSE)),"")</f>
        <v/>
      </c>
      <c r="F618" s="26" t="str">
        <f>IFERROR(IF(VLOOKUP(盘点数[[#This Row],[货号]],账面数[[#All],[货号]:[单位]],3,FALSE)=0,"",VLOOKUP(盘点数[[#This Row],[货号]],账面数[[#All],[货号]:[单位]],3,FALSE)),"")</f>
        <v/>
      </c>
      <c r="G618" s="32"/>
      <c r="H618" s="33"/>
    </row>
    <row r="619" customHeight="1" spans="3:8">
      <c r="C619" s="31"/>
      <c r="D619" s="32"/>
      <c r="E619" s="26" t="str">
        <f>IFERROR(IF(VLOOKUP(盘点数[[#This Row],[货号]],账面数[[#All],[货号]:[单位]],2,FALSE)=0,"",VLOOKUP(盘点数[[#This Row],[货号]],账面数[[#All],[货号]:[单位]],2,FALSE)),"")</f>
        <v/>
      </c>
      <c r="F619" s="26" t="str">
        <f>IFERROR(IF(VLOOKUP(盘点数[[#This Row],[货号]],账面数[[#All],[货号]:[单位]],3,FALSE)=0,"",VLOOKUP(盘点数[[#This Row],[货号]],账面数[[#All],[货号]:[单位]],3,FALSE)),"")</f>
        <v/>
      </c>
      <c r="G619" s="32"/>
      <c r="H619" s="33"/>
    </row>
    <row r="620" customHeight="1" spans="3:8">
      <c r="C620" s="31"/>
      <c r="D620" s="32"/>
      <c r="E620" s="26" t="str">
        <f>IFERROR(IF(VLOOKUP(盘点数[[#This Row],[货号]],账面数[[#All],[货号]:[单位]],2,FALSE)=0,"",VLOOKUP(盘点数[[#This Row],[货号]],账面数[[#All],[货号]:[单位]],2,FALSE)),"")</f>
        <v/>
      </c>
      <c r="F620" s="26" t="str">
        <f>IFERROR(IF(VLOOKUP(盘点数[[#This Row],[货号]],账面数[[#All],[货号]:[单位]],3,FALSE)=0,"",VLOOKUP(盘点数[[#This Row],[货号]],账面数[[#All],[货号]:[单位]],3,FALSE)),"")</f>
        <v/>
      </c>
      <c r="G620" s="32"/>
      <c r="H620" s="33"/>
    </row>
    <row r="621" customHeight="1" spans="3:8">
      <c r="C621" s="31"/>
      <c r="D621" s="32"/>
      <c r="E621" s="26" t="str">
        <f>IFERROR(IF(VLOOKUP(盘点数[[#This Row],[货号]],账面数[[#All],[货号]:[单位]],2,FALSE)=0,"",VLOOKUP(盘点数[[#This Row],[货号]],账面数[[#All],[货号]:[单位]],2,FALSE)),"")</f>
        <v/>
      </c>
      <c r="F621" s="26" t="str">
        <f>IFERROR(IF(VLOOKUP(盘点数[[#This Row],[货号]],账面数[[#All],[货号]:[单位]],3,FALSE)=0,"",VLOOKUP(盘点数[[#This Row],[货号]],账面数[[#All],[货号]:[单位]],3,FALSE)),"")</f>
        <v/>
      </c>
      <c r="G621" s="32"/>
      <c r="H621" s="33"/>
    </row>
    <row r="622" customHeight="1" spans="3:8">
      <c r="C622" s="31"/>
      <c r="D622" s="32"/>
      <c r="E622" s="26" t="str">
        <f>IFERROR(IF(VLOOKUP(盘点数[[#This Row],[货号]],账面数[[#All],[货号]:[单位]],2,FALSE)=0,"",VLOOKUP(盘点数[[#This Row],[货号]],账面数[[#All],[货号]:[单位]],2,FALSE)),"")</f>
        <v/>
      </c>
      <c r="F622" s="26" t="str">
        <f>IFERROR(IF(VLOOKUP(盘点数[[#This Row],[货号]],账面数[[#All],[货号]:[单位]],3,FALSE)=0,"",VLOOKUP(盘点数[[#This Row],[货号]],账面数[[#All],[货号]:[单位]],3,FALSE)),"")</f>
        <v/>
      </c>
      <c r="G622" s="32"/>
      <c r="H622" s="33"/>
    </row>
    <row r="623" customHeight="1" spans="3:8">
      <c r="C623" s="31"/>
      <c r="D623" s="32"/>
      <c r="E623" s="26" t="str">
        <f>IFERROR(IF(VLOOKUP(盘点数[[#This Row],[货号]],账面数[[#All],[货号]:[单位]],2,FALSE)=0,"",VLOOKUP(盘点数[[#This Row],[货号]],账面数[[#All],[货号]:[单位]],2,FALSE)),"")</f>
        <v/>
      </c>
      <c r="F623" s="26" t="str">
        <f>IFERROR(IF(VLOOKUP(盘点数[[#This Row],[货号]],账面数[[#All],[货号]:[单位]],3,FALSE)=0,"",VLOOKUP(盘点数[[#This Row],[货号]],账面数[[#All],[货号]:[单位]],3,FALSE)),"")</f>
        <v/>
      </c>
      <c r="G623" s="32"/>
      <c r="H623" s="33"/>
    </row>
    <row r="624" customHeight="1" spans="3:8">
      <c r="C624" s="31"/>
      <c r="D624" s="32"/>
      <c r="E624" s="26" t="str">
        <f>IFERROR(IF(VLOOKUP(盘点数[[#This Row],[货号]],账面数[[#All],[货号]:[单位]],2,FALSE)=0,"",VLOOKUP(盘点数[[#This Row],[货号]],账面数[[#All],[货号]:[单位]],2,FALSE)),"")</f>
        <v/>
      </c>
      <c r="F624" s="26" t="str">
        <f>IFERROR(IF(VLOOKUP(盘点数[[#This Row],[货号]],账面数[[#All],[货号]:[单位]],3,FALSE)=0,"",VLOOKUP(盘点数[[#This Row],[货号]],账面数[[#All],[货号]:[单位]],3,FALSE)),"")</f>
        <v/>
      </c>
      <c r="G624" s="32"/>
      <c r="H624" s="33"/>
    </row>
    <row r="625" customHeight="1" spans="3:8">
      <c r="C625" s="31"/>
      <c r="D625" s="32"/>
      <c r="E625" s="26" t="str">
        <f>IFERROR(IF(VLOOKUP(盘点数[[#This Row],[货号]],账面数[[#All],[货号]:[单位]],2,FALSE)=0,"",VLOOKUP(盘点数[[#This Row],[货号]],账面数[[#All],[货号]:[单位]],2,FALSE)),"")</f>
        <v/>
      </c>
      <c r="F625" s="26" t="str">
        <f>IFERROR(IF(VLOOKUP(盘点数[[#This Row],[货号]],账面数[[#All],[货号]:[单位]],3,FALSE)=0,"",VLOOKUP(盘点数[[#This Row],[货号]],账面数[[#All],[货号]:[单位]],3,FALSE)),"")</f>
        <v/>
      </c>
      <c r="G625" s="32"/>
      <c r="H625" s="33"/>
    </row>
    <row r="626" customHeight="1" spans="3:8">
      <c r="C626" s="31"/>
      <c r="D626" s="32"/>
      <c r="E626" s="26" t="str">
        <f>IFERROR(IF(VLOOKUP(盘点数[[#This Row],[货号]],账面数[[#All],[货号]:[单位]],2,FALSE)=0,"",VLOOKUP(盘点数[[#This Row],[货号]],账面数[[#All],[货号]:[单位]],2,FALSE)),"")</f>
        <v/>
      </c>
      <c r="F626" s="26" t="str">
        <f>IFERROR(IF(VLOOKUP(盘点数[[#This Row],[货号]],账面数[[#All],[货号]:[单位]],3,FALSE)=0,"",VLOOKUP(盘点数[[#This Row],[货号]],账面数[[#All],[货号]:[单位]],3,FALSE)),"")</f>
        <v/>
      </c>
      <c r="G626" s="32"/>
      <c r="H626" s="33"/>
    </row>
    <row r="627" customHeight="1" spans="3:8">
      <c r="C627" s="31"/>
      <c r="D627" s="32"/>
      <c r="E627" s="26" t="str">
        <f>IFERROR(IF(VLOOKUP(盘点数[[#This Row],[货号]],账面数[[#All],[货号]:[单位]],2,FALSE)=0,"",VLOOKUP(盘点数[[#This Row],[货号]],账面数[[#All],[货号]:[单位]],2,FALSE)),"")</f>
        <v/>
      </c>
      <c r="F627" s="26" t="str">
        <f>IFERROR(IF(VLOOKUP(盘点数[[#This Row],[货号]],账面数[[#All],[货号]:[单位]],3,FALSE)=0,"",VLOOKUP(盘点数[[#This Row],[货号]],账面数[[#All],[货号]:[单位]],3,FALSE)),"")</f>
        <v/>
      </c>
      <c r="G627" s="32"/>
      <c r="H627" s="33"/>
    </row>
    <row r="628" customHeight="1" spans="3:8">
      <c r="C628" s="31"/>
      <c r="D628" s="32"/>
      <c r="E628" s="26" t="str">
        <f>IFERROR(IF(VLOOKUP(盘点数[[#This Row],[货号]],账面数[[#All],[货号]:[单位]],2,FALSE)=0,"",VLOOKUP(盘点数[[#This Row],[货号]],账面数[[#All],[货号]:[单位]],2,FALSE)),"")</f>
        <v/>
      </c>
      <c r="F628" s="26" t="str">
        <f>IFERROR(IF(VLOOKUP(盘点数[[#This Row],[货号]],账面数[[#All],[货号]:[单位]],3,FALSE)=0,"",VLOOKUP(盘点数[[#This Row],[货号]],账面数[[#All],[货号]:[单位]],3,FALSE)),"")</f>
        <v/>
      </c>
      <c r="G628" s="32"/>
      <c r="H628" s="33"/>
    </row>
    <row r="629" customHeight="1" spans="3:8">
      <c r="C629" s="31"/>
      <c r="D629" s="32"/>
      <c r="E629" s="26" t="str">
        <f>IFERROR(IF(VLOOKUP(盘点数[[#This Row],[货号]],账面数[[#All],[货号]:[单位]],2,FALSE)=0,"",VLOOKUP(盘点数[[#This Row],[货号]],账面数[[#All],[货号]:[单位]],2,FALSE)),"")</f>
        <v/>
      </c>
      <c r="F629" s="26" t="str">
        <f>IFERROR(IF(VLOOKUP(盘点数[[#This Row],[货号]],账面数[[#All],[货号]:[单位]],3,FALSE)=0,"",VLOOKUP(盘点数[[#This Row],[货号]],账面数[[#All],[货号]:[单位]],3,FALSE)),"")</f>
        <v/>
      </c>
      <c r="G629" s="32"/>
      <c r="H629" s="33"/>
    </row>
    <row r="630" customHeight="1" spans="3:8">
      <c r="C630" s="31"/>
      <c r="D630" s="32"/>
      <c r="E630" s="26" t="str">
        <f>IFERROR(IF(VLOOKUP(盘点数[[#This Row],[货号]],账面数[[#All],[货号]:[单位]],2,FALSE)=0,"",VLOOKUP(盘点数[[#This Row],[货号]],账面数[[#All],[货号]:[单位]],2,FALSE)),"")</f>
        <v/>
      </c>
      <c r="F630" s="26" t="str">
        <f>IFERROR(IF(VLOOKUP(盘点数[[#This Row],[货号]],账面数[[#All],[货号]:[单位]],3,FALSE)=0,"",VLOOKUP(盘点数[[#This Row],[货号]],账面数[[#All],[货号]:[单位]],3,FALSE)),"")</f>
        <v/>
      </c>
      <c r="G630" s="32"/>
      <c r="H630" s="33"/>
    </row>
    <row r="631" customHeight="1" spans="3:8">
      <c r="C631" s="31"/>
      <c r="D631" s="32"/>
      <c r="E631" s="26" t="str">
        <f>IFERROR(IF(VLOOKUP(盘点数[[#This Row],[货号]],账面数[[#All],[货号]:[单位]],2,FALSE)=0,"",VLOOKUP(盘点数[[#This Row],[货号]],账面数[[#All],[货号]:[单位]],2,FALSE)),"")</f>
        <v/>
      </c>
      <c r="F631" s="26" t="str">
        <f>IFERROR(IF(VLOOKUP(盘点数[[#This Row],[货号]],账面数[[#All],[货号]:[单位]],3,FALSE)=0,"",VLOOKUP(盘点数[[#This Row],[货号]],账面数[[#All],[货号]:[单位]],3,FALSE)),"")</f>
        <v/>
      </c>
      <c r="G631" s="32"/>
      <c r="H631" s="33"/>
    </row>
    <row r="632" customHeight="1" spans="3:8">
      <c r="C632" s="31"/>
      <c r="D632" s="32"/>
      <c r="E632" s="26" t="str">
        <f>IFERROR(IF(VLOOKUP(盘点数[[#This Row],[货号]],账面数[[#All],[货号]:[单位]],2,FALSE)=0,"",VLOOKUP(盘点数[[#This Row],[货号]],账面数[[#All],[货号]:[单位]],2,FALSE)),"")</f>
        <v/>
      </c>
      <c r="F632" s="26" t="str">
        <f>IFERROR(IF(VLOOKUP(盘点数[[#This Row],[货号]],账面数[[#All],[货号]:[单位]],3,FALSE)=0,"",VLOOKUP(盘点数[[#This Row],[货号]],账面数[[#All],[货号]:[单位]],3,FALSE)),"")</f>
        <v/>
      </c>
      <c r="G632" s="32"/>
      <c r="H632" s="33"/>
    </row>
    <row r="633" customHeight="1" spans="3:8">
      <c r="C633" s="31"/>
      <c r="D633" s="32"/>
      <c r="E633" s="26" t="str">
        <f>IFERROR(IF(VLOOKUP(盘点数[[#This Row],[货号]],账面数[[#All],[货号]:[单位]],2,FALSE)=0,"",VLOOKUP(盘点数[[#This Row],[货号]],账面数[[#All],[货号]:[单位]],2,FALSE)),"")</f>
        <v/>
      </c>
      <c r="F633" s="26" t="str">
        <f>IFERROR(IF(VLOOKUP(盘点数[[#This Row],[货号]],账面数[[#All],[货号]:[单位]],3,FALSE)=0,"",VLOOKUP(盘点数[[#This Row],[货号]],账面数[[#All],[货号]:[单位]],3,FALSE)),"")</f>
        <v/>
      </c>
      <c r="G633" s="32"/>
      <c r="H633" s="33"/>
    </row>
    <row r="634" customHeight="1" spans="3:8">
      <c r="C634" s="31"/>
      <c r="D634" s="32"/>
      <c r="E634" s="26" t="str">
        <f>IFERROR(IF(VLOOKUP(盘点数[[#This Row],[货号]],账面数[[#All],[货号]:[单位]],2,FALSE)=0,"",VLOOKUP(盘点数[[#This Row],[货号]],账面数[[#All],[货号]:[单位]],2,FALSE)),"")</f>
        <v/>
      </c>
      <c r="F634" s="26" t="str">
        <f>IFERROR(IF(VLOOKUP(盘点数[[#This Row],[货号]],账面数[[#All],[货号]:[单位]],3,FALSE)=0,"",VLOOKUP(盘点数[[#This Row],[货号]],账面数[[#All],[货号]:[单位]],3,FALSE)),"")</f>
        <v/>
      </c>
      <c r="G634" s="32"/>
      <c r="H634" s="33"/>
    </row>
    <row r="635" customHeight="1" spans="3:8">
      <c r="C635" s="31"/>
      <c r="D635" s="32"/>
      <c r="E635" s="26" t="str">
        <f>IFERROR(IF(VLOOKUP(盘点数[[#This Row],[货号]],账面数[[#All],[货号]:[单位]],2,FALSE)=0,"",VLOOKUP(盘点数[[#This Row],[货号]],账面数[[#All],[货号]:[单位]],2,FALSE)),"")</f>
        <v/>
      </c>
      <c r="F635" s="26" t="str">
        <f>IFERROR(IF(VLOOKUP(盘点数[[#This Row],[货号]],账面数[[#All],[货号]:[单位]],3,FALSE)=0,"",VLOOKUP(盘点数[[#This Row],[货号]],账面数[[#All],[货号]:[单位]],3,FALSE)),"")</f>
        <v/>
      </c>
      <c r="G635" s="32"/>
      <c r="H635" s="33"/>
    </row>
    <row r="636" customHeight="1" spans="3:8">
      <c r="C636" s="31"/>
      <c r="D636" s="32"/>
      <c r="E636" s="26" t="str">
        <f>IFERROR(IF(VLOOKUP(盘点数[[#This Row],[货号]],账面数[[#All],[货号]:[单位]],2,FALSE)=0,"",VLOOKUP(盘点数[[#This Row],[货号]],账面数[[#All],[货号]:[单位]],2,FALSE)),"")</f>
        <v/>
      </c>
      <c r="F636" s="26" t="str">
        <f>IFERROR(IF(VLOOKUP(盘点数[[#This Row],[货号]],账面数[[#All],[货号]:[单位]],3,FALSE)=0,"",VLOOKUP(盘点数[[#This Row],[货号]],账面数[[#All],[货号]:[单位]],3,FALSE)),"")</f>
        <v/>
      </c>
      <c r="G636" s="32"/>
      <c r="H636" s="33"/>
    </row>
    <row r="637" customHeight="1" spans="3:8">
      <c r="C637" s="31"/>
      <c r="D637" s="32"/>
      <c r="E637" s="26" t="str">
        <f>IFERROR(IF(VLOOKUP(盘点数[[#This Row],[货号]],账面数[[#All],[货号]:[单位]],2,FALSE)=0,"",VLOOKUP(盘点数[[#This Row],[货号]],账面数[[#All],[货号]:[单位]],2,FALSE)),"")</f>
        <v/>
      </c>
      <c r="F637" s="26" t="str">
        <f>IFERROR(IF(VLOOKUP(盘点数[[#This Row],[货号]],账面数[[#All],[货号]:[单位]],3,FALSE)=0,"",VLOOKUP(盘点数[[#This Row],[货号]],账面数[[#All],[货号]:[单位]],3,FALSE)),"")</f>
        <v/>
      </c>
      <c r="G637" s="32"/>
      <c r="H637" s="33"/>
    </row>
    <row r="638" customHeight="1" spans="3:8">
      <c r="C638" s="31"/>
      <c r="D638" s="32"/>
      <c r="E638" s="26" t="str">
        <f>IFERROR(IF(VLOOKUP(盘点数[[#This Row],[货号]],账面数[[#All],[货号]:[单位]],2,FALSE)=0,"",VLOOKUP(盘点数[[#This Row],[货号]],账面数[[#All],[货号]:[单位]],2,FALSE)),"")</f>
        <v/>
      </c>
      <c r="F638" s="26" t="str">
        <f>IFERROR(IF(VLOOKUP(盘点数[[#This Row],[货号]],账面数[[#All],[货号]:[单位]],3,FALSE)=0,"",VLOOKUP(盘点数[[#This Row],[货号]],账面数[[#All],[货号]:[单位]],3,FALSE)),"")</f>
        <v/>
      </c>
      <c r="G638" s="32"/>
      <c r="H638" s="33"/>
    </row>
    <row r="639" customHeight="1" spans="3:8">
      <c r="C639" s="31"/>
      <c r="D639" s="32"/>
      <c r="E639" s="26" t="str">
        <f>IFERROR(IF(VLOOKUP(盘点数[[#This Row],[货号]],账面数[[#All],[货号]:[单位]],2,FALSE)=0,"",VLOOKUP(盘点数[[#This Row],[货号]],账面数[[#All],[货号]:[单位]],2,FALSE)),"")</f>
        <v/>
      </c>
      <c r="F639" s="26" t="str">
        <f>IFERROR(IF(VLOOKUP(盘点数[[#This Row],[货号]],账面数[[#All],[货号]:[单位]],3,FALSE)=0,"",VLOOKUP(盘点数[[#This Row],[货号]],账面数[[#All],[货号]:[单位]],3,FALSE)),"")</f>
        <v/>
      </c>
      <c r="G639" s="32"/>
      <c r="H639" s="33"/>
    </row>
    <row r="640" customHeight="1" spans="3:8">
      <c r="C640" s="31"/>
      <c r="D640" s="32"/>
      <c r="E640" s="26" t="str">
        <f>IFERROR(IF(VLOOKUP(盘点数[[#This Row],[货号]],账面数[[#All],[货号]:[单位]],2,FALSE)=0,"",VLOOKUP(盘点数[[#This Row],[货号]],账面数[[#All],[货号]:[单位]],2,FALSE)),"")</f>
        <v/>
      </c>
      <c r="F640" s="26" t="str">
        <f>IFERROR(IF(VLOOKUP(盘点数[[#This Row],[货号]],账面数[[#All],[货号]:[单位]],3,FALSE)=0,"",VLOOKUP(盘点数[[#This Row],[货号]],账面数[[#All],[货号]:[单位]],3,FALSE)),"")</f>
        <v/>
      </c>
      <c r="G640" s="32"/>
      <c r="H640" s="33"/>
    </row>
    <row r="641" customHeight="1" spans="3:8">
      <c r="C641" s="31"/>
      <c r="D641" s="32"/>
      <c r="E641" s="26" t="str">
        <f>IFERROR(IF(VLOOKUP(盘点数[[#This Row],[货号]],账面数[[#All],[货号]:[单位]],2,FALSE)=0,"",VLOOKUP(盘点数[[#This Row],[货号]],账面数[[#All],[货号]:[单位]],2,FALSE)),"")</f>
        <v/>
      </c>
      <c r="F641" s="26" t="str">
        <f>IFERROR(IF(VLOOKUP(盘点数[[#This Row],[货号]],账面数[[#All],[货号]:[单位]],3,FALSE)=0,"",VLOOKUP(盘点数[[#This Row],[货号]],账面数[[#All],[货号]:[单位]],3,FALSE)),"")</f>
        <v/>
      </c>
      <c r="G641" s="32"/>
      <c r="H641" s="33"/>
    </row>
    <row r="642" customHeight="1" spans="3:8">
      <c r="C642" s="31"/>
      <c r="D642" s="32"/>
      <c r="E642" s="26" t="str">
        <f>IFERROR(IF(VLOOKUP(盘点数[[#This Row],[货号]],账面数[[#All],[货号]:[单位]],2,FALSE)=0,"",VLOOKUP(盘点数[[#This Row],[货号]],账面数[[#All],[货号]:[单位]],2,FALSE)),"")</f>
        <v/>
      </c>
      <c r="F642" s="26" t="str">
        <f>IFERROR(IF(VLOOKUP(盘点数[[#This Row],[货号]],账面数[[#All],[货号]:[单位]],3,FALSE)=0,"",VLOOKUP(盘点数[[#This Row],[货号]],账面数[[#All],[货号]:[单位]],3,FALSE)),"")</f>
        <v/>
      </c>
      <c r="G642" s="32"/>
      <c r="H642" s="33"/>
    </row>
    <row r="643" customHeight="1" spans="3:8">
      <c r="C643" s="31"/>
      <c r="D643" s="32"/>
      <c r="E643" s="26" t="str">
        <f>IFERROR(IF(VLOOKUP(盘点数[[#This Row],[货号]],账面数[[#All],[货号]:[单位]],2,FALSE)=0,"",VLOOKUP(盘点数[[#This Row],[货号]],账面数[[#All],[货号]:[单位]],2,FALSE)),"")</f>
        <v/>
      </c>
      <c r="F643" s="26" t="str">
        <f>IFERROR(IF(VLOOKUP(盘点数[[#This Row],[货号]],账面数[[#All],[货号]:[单位]],3,FALSE)=0,"",VLOOKUP(盘点数[[#This Row],[货号]],账面数[[#All],[货号]:[单位]],3,FALSE)),"")</f>
        <v/>
      </c>
      <c r="G643" s="32"/>
      <c r="H643" s="33"/>
    </row>
    <row r="644" customHeight="1" spans="3:8">
      <c r="C644" s="31"/>
      <c r="D644" s="32"/>
      <c r="E644" s="26" t="str">
        <f>IFERROR(IF(VLOOKUP(盘点数[[#This Row],[货号]],账面数[[#All],[货号]:[单位]],2,FALSE)=0,"",VLOOKUP(盘点数[[#This Row],[货号]],账面数[[#All],[货号]:[单位]],2,FALSE)),"")</f>
        <v/>
      </c>
      <c r="F644" s="26" t="str">
        <f>IFERROR(IF(VLOOKUP(盘点数[[#This Row],[货号]],账面数[[#All],[货号]:[单位]],3,FALSE)=0,"",VLOOKUP(盘点数[[#This Row],[货号]],账面数[[#All],[货号]:[单位]],3,FALSE)),"")</f>
        <v/>
      </c>
      <c r="G644" s="32"/>
      <c r="H644" s="33"/>
    </row>
    <row r="645" customHeight="1" spans="3:8">
      <c r="C645" s="31"/>
      <c r="D645" s="32"/>
      <c r="E645" s="26" t="str">
        <f>IFERROR(IF(VLOOKUP(盘点数[[#This Row],[货号]],账面数[[#All],[货号]:[单位]],2,FALSE)=0,"",VLOOKUP(盘点数[[#This Row],[货号]],账面数[[#All],[货号]:[单位]],2,FALSE)),"")</f>
        <v/>
      </c>
      <c r="F645" s="26" t="str">
        <f>IFERROR(IF(VLOOKUP(盘点数[[#This Row],[货号]],账面数[[#All],[货号]:[单位]],3,FALSE)=0,"",VLOOKUP(盘点数[[#This Row],[货号]],账面数[[#All],[货号]:[单位]],3,FALSE)),"")</f>
        <v/>
      </c>
      <c r="G645" s="32"/>
      <c r="H645" s="33"/>
    </row>
    <row r="646" customHeight="1" spans="3:8">
      <c r="C646" s="31"/>
      <c r="D646" s="32"/>
      <c r="E646" s="26" t="str">
        <f>IFERROR(IF(VLOOKUP(盘点数[[#This Row],[货号]],账面数[[#All],[货号]:[单位]],2,FALSE)=0,"",VLOOKUP(盘点数[[#This Row],[货号]],账面数[[#All],[货号]:[单位]],2,FALSE)),"")</f>
        <v/>
      </c>
      <c r="F646" s="26" t="str">
        <f>IFERROR(IF(VLOOKUP(盘点数[[#This Row],[货号]],账面数[[#All],[货号]:[单位]],3,FALSE)=0,"",VLOOKUP(盘点数[[#This Row],[货号]],账面数[[#All],[货号]:[单位]],3,FALSE)),"")</f>
        <v/>
      </c>
      <c r="G646" s="32"/>
      <c r="H646" s="33"/>
    </row>
    <row r="647" customHeight="1" spans="3:8">
      <c r="C647" s="31"/>
      <c r="D647" s="32"/>
      <c r="E647" s="26" t="str">
        <f>IFERROR(IF(VLOOKUP(盘点数[[#This Row],[货号]],账面数[[#All],[货号]:[单位]],2,FALSE)=0,"",VLOOKUP(盘点数[[#This Row],[货号]],账面数[[#All],[货号]:[单位]],2,FALSE)),"")</f>
        <v/>
      </c>
      <c r="F647" s="26" t="str">
        <f>IFERROR(IF(VLOOKUP(盘点数[[#This Row],[货号]],账面数[[#All],[货号]:[单位]],3,FALSE)=0,"",VLOOKUP(盘点数[[#This Row],[货号]],账面数[[#All],[货号]:[单位]],3,FALSE)),"")</f>
        <v/>
      </c>
      <c r="G647" s="32"/>
      <c r="H647" s="33"/>
    </row>
    <row r="648" customHeight="1" spans="3:8">
      <c r="C648" s="31"/>
      <c r="D648" s="32"/>
      <c r="E648" s="26" t="str">
        <f>IFERROR(IF(VLOOKUP(盘点数[[#This Row],[货号]],账面数[[#All],[货号]:[单位]],2,FALSE)=0,"",VLOOKUP(盘点数[[#This Row],[货号]],账面数[[#All],[货号]:[单位]],2,FALSE)),"")</f>
        <v/>
      </c>
      <c r="F648" s="26" t="str">
        <f>IFERROR(IF(VLOOKUP(盘点数[[#This Row],[货号]],账面数[[#All],[货号]:[单位]],3,FALSE)=0,"",VLOOKUP(盘点数[[#This Row],[货号]],账面数[[#All],[货号]:[单位]],3,FALSE)),"")</f>
        <v/>
      </c>
      <c r="G648" s="32"/>
      <c r="H648" s="33"/>
    </row>
    <row r="649" customHeight="1" spans="3:8">
      <c r="C649" s="31"/>
      <c r="D649" s="32"/>
      <c r="E649" s="26" t="str">
        <f>IFERROR(IF(VLOOKUP(盘点数[[#This Row],[货号]],账面数[[#All],[货号]:[单位]],2,FALSE)=0,"",VLOOKUP(盘点数[[#This Row],[货号]],账面数[[#All],[货号]:[单位]],2,FALSE)),"")</f>
        <v/>
      </c>
      <c r="F649" s="26" t="str">
        <f>IFERROR(IF(VLOOKUP(盘点数[[#This Row],[货号]],账面数[[#All],[货号]:[单位]],3,FALSE)=0,"",VLOOKUP(盘点数[[#This Row],[货号]],账面数[[#All],[货号]:[单位]],3,FALSE)),"")</f>
        <v/>
      </c>
      <c r="G649" s="32"/>
      <c r="H649" s="33"/>
    </row>
    <row r="650" customHeight="1" spans="3:8">
      <c r="C650" s="31"/>
      <c r="D650" s="32"/>
      <c r="E650" s="26" t="str">
        <f>IFERROR(IF(VLOOKUP(盘点数[[#This Row],[货号]],账面数[[#All],[货号]:[单位]],2,FALSE)=0,"",VLOOKUP(盘点数[[#This Row],[货号]],账面数[[#All],[货号]:[单位]],2,FALSE)),"")</f>
        <v/>
      </c>
      <c r="F650" s="26" t="str">
        <f>IFERROR(IF(VLOOKUP(盘点数[[#This Row],[货号]],账面数[[#All],[货号]:[单位]],3,FALSE)=0,"",VLOOKUP(盘点数[[#This Row],[货号]],账面数[[#All],[货号]:[单位]],3,FALSE)),"")</f>
        <v/>
      </c>
      <c r="G650" s="32"/>
      <c r="H650" s="33"/>
    </row>
    <row r="651" customHeight="1" spans="3:8">
      <c r="C651" s="31"/>
      <c r="D651" s="32"/>
      <c r="E651" s="26" t="str">
        <f>IFERROR(IF(VLOOKUP(盘点数[[#This Row],[货号]],账面数[[#All],[货号]:[单位]],2,FALSE)=0,"",VLOOKUP(盘点数[[#This Row],[货号]],账面数[[#All],[货号]:[单位]],2,FALSE)),"")</f>
        <v/>
      </c>
      <c r="F651" s="26" t="str">
        <f>IFERROR(IF(VLOOKUP(盘点数[[#This Row],[货号]],账面数[[#All],[货号]:[单位]],3,FALSE)=0,"",VLOOKUP(盘点数[[#This Row],[货号]],账面数[[#All],[货号]:[单位]],3,FALSE)),"")</f>
        <v/>
      </c>
      <c r="G651" s="32"/>
      <c r="H651" s="33"/>
    </row>
    <row r="652" customHeight="1" spans="3:8">
      <c r="C652" s="31"/>
      <c r="D652" s="32"/>
      <c r="E652" s="26" t="str">
        <f>IFERROR(IF(VLOOKUP(盘点数[[#This Row],[货号]],账面数[[#All],[货号]:[单位]],2,FALSE)=0,"",VLOOKUP(盘点数[[#This Row],[货号]],账面数[[#All],[货号]:[单位]],2,FALSE)),"")</f>
        <v/>
      </c>
      <c r="F652" s="26" t="str">
        <f>IFERROR(IF(VLOOKUP(盘点数[[#This Row],[货号]],账面数[[#All],[货号]:[单位]],3,FALSE)=0,"",VLOOKUP(盘点数[[#This Row],[货号]],账面数[[#All],[货号]:[单位]],3,FALSE)),"")</f>
        <v/>
      </c>
      <c r="G652" s="32"/>
      <c r="H652" s="33"/>
    </row>
    <row r="653" customHeight="1" spans="3:8">
      <c r="C653" s="31"/>
      <c r="D653" s="32"/>
      <c r="E653" s="26" t="str">
        <f>IFERROR(IF(VLOOKUP(盘点数[[#This Row],[货号]],账面数[[#All],[货号]:[单位]],2,FALSE)=0,"",VLOOKUP(盘点数[[#This Row],[货号]],账面数[[#All],[货号]:[单位]],2,FALSE)),"")</f>
        <v/>
      </c>
      <c r="F653" s="26" t="str">
        <f>IFERROR(IF(VLOOKUP(盘点数[[#This Row],[货号]],账面数[[#All],[货号]:[单位]],3,FALSE)=0,"",VLOOKUP(盘点数[[#This Row],[货号]],账面数[[#All],[货号]:[单位]],3,FALSE)),"")</f>
        <v/>
      </c>
      <c r="G653" s="32"/>
      <c r="H653" s="33"/>
    </row>
    <row r="654" customHeight="1" spans="3:8">
      <c r="C654" s="31"/>
      <c r="D654" s="32"/>
      <c r="E654" s="26" t="str">
        <f>IFERROR(IF(VLOOKUP(盘点数[[#This Row],[货号]],账面数[[#All],[货号]:[单位]],2,FALSE)=0,"",VLOOKUP(盘点数[[#This Row],[货号]],账面数[[#All],[货号]:[单位]],2,FALSE)),"")</f>
        <v/>
      </c>
      <c r="F654" s="26" t="str">
        <f>IFERROR(IF(VLOOKUP(盘点数[[#This Row],[货号]],账面数[[#All],[货号]:[单位]],3,FALSE)=0,"",VLOOKUP(盘点数[[#This Row],[货号]],账面数[[#All],[货号]:[单位]],3,FALSE)),"")</f>
        <v/>
      </c>
      <c r="G654" s="32"/>
      <c r="H654" s="33"/>
    </row>
    <row r="655" customHeight="1" spans="3:8">
      <c r="C655" s="31"/>
      <c r="D655" s="32"/>
      <c r="E655" s="26" t="str">
        <f>IFERROR(IF(VLOOKUP(盘点数[[#This Row],[货号]],账面数[[#All],[货号]:[单位]],2,FALSE)=0,"",VLOOKUP(盘点数[[#This Row],[货号]],账面数[[#All],[货号]:[单位]],2,FALSE)),"")</f>
        <v/>
      </c>
      <c r="F655" s="26" t="str">
        <f>IFERROR(IF(VLOOKUP(盘点数[[#This Row],[货号]],账面数[[#All],[货号]:[单位]],3,FALSE)=0,"",VLOOKUP(盘点数[[#This Row],[货号]],账面数[[#All],[货号]:[单位]],3,FALSE)),"")</f>
        <v/>
      </c>
      <c r="G655" s="32"/>
      <c r="H655" s="33"/>
    </row>
    <row r="656" customHeight="1" spans="3:8">
      <c r="C656" s="31"/>
      <c r="D656" s="32"/>
      <c r="E656" s="26" t="str">
        <f>IFERROR(IF(VLOOKUP(盘点数[[#This Row],[货号]],账面数[[#All],[货号]:[单位]],2,FALSE)=0,"",VLOOKUP(盘点数[[#This Row],[货号]],账面数[[#All],[货号]:[单位]],2,FALSE)),"")</f>
        <v/>
      </c>
      <c r="F656" s="26" t="str">
        <f>IFERROR(IF(VLOOKUP(盘点数[[#This Row],[货号]],账面数[[#All],[货号]:[单位]],3,FALSE)=0,"",VLOOKUP(盘点数[[#This Row],[货号]],账面数[[#All],[货号]:[单位]],3,FALSE)),"")</f>
        <v/>
      </c>
      <c r="G656" s="32"/>
      <c r="H656" s="33"/>
    </row>
    <row r="657" customHeight="1" spans="3:8">
      <c r="C657" s="31"/>
      <c r="D657" s="32"/>
      <c r="E657" s="26" t="str">
        <f>IFERROR(IF(VLOOKUP(盘点数[[#This Row],[货号]],账面数[[#All],[货号]:[单位]],2,FALSE)=0,"",VLOOKUP(盘点数[[#This Row],[货号]],账面数[[#All],[货号]:[单位]],2,FALSE)),"")</f>
        <v/>
      </c>
      <c r="F657" s="26" t="str">
        <f>IFERROR(IF(VLOOKUP(盘点数[[#This Row],[货号]],账面数[[#All],[货号]:[单位]],3,FALSE)=0,"",VLOOKUP(盘点数[[#This Row],[货号]],账面数[[#All],[货号]:[单位]],3,FALSE)),"")</f>
        <v/>
      </c>
      <c r="G657" s="32"/>
      <c r="H657" s="33"/>
    </row>
    <row r="658" customHeight="1" spans="3:8">
      <c r="C658" s="31"/>
      <c r="D658" s="32"/>
      <c r="E658" s="26" t="str">
        <f>IFERROR(IF(VLOOKUP(盘点数[[#This Row],[货号]],账面数[[#All],[货号]:[单位]],2,FALSE)=0,"",VLOOKUP(盘点数[[#This Row],[货号]],账面数[[#All],[货号]:[单位]],2,FALSE)),"")</f>
        <v/>
      </c>
      <c r="F658" s="26" t="str">
        <f>IFERROR(IF(VLOOKUP(盘点数[[#This Row],[货号]],账面数[[#All],[货号]:[单位]],3,FALSE)=0,"",VLOOKUP(盘点数[[#This Row],[货号]],账面数[[#All],[货号]:[单位]],3,FALSE)),"")</f>
        <v/>
      </c>
      <c r="G658" s="32"/>
      <c r="H658" s="33"/>
    </row>
    <row r="659" customHeight="1" spans="3:8">
      <c r="C659" s="31"/>
      <c r="D659" s="32"/>
      <c r="E659" s="26" t="str">
        <f>IFERROR(IF(VLOOKUP(盘点数[[#This Row],[货号]],账面数[[#All],[货号]:[单位]],2,FALSE)=0,"",VLOOKUP(盘点数[[#This Row],[货号]],账面数[[#All],[货号]:[单位]],2,FALSE)),"")</f>
        <v/>
      </c>
      <c r="F659" s="26" t="str">
        <f>IFERROR(IF(VLOOKUP(盘点数[[#This Row],[货号]],账面数[[#All],[货号]:[单位]],3,FALSE)=0,"",VLOOKUP(盘点数[[#This Row],[货号]],账面数[[#All],[货号]:[单位]],3,FALSE)),"")</f>
        <v/>
      </c>
      <c r="G659" s="32"/>
      <c r="H659" s="33"/>
    </row>
    <row r="660" customHeight="1" spans="3:8">
      <c r="C660" s="31"/>
      <c r="D660" s="32"/>
      <c r="E660" s="26" t="str">
        <f>IFERROR(IF(VLOOKUP(盘点数[[#This Row],[货号]],账面数[[#All],[货号]:[单位]],2,FALSE)=0,"",VLOOKUP(盘点数[[#This Row],[货号]],账面数[[#All],[货号]:[单位]],2,FALSE)),"")</f>
        <v/>
      </c>
      <c r="F660" s="26" t="str">
        <f>IFERROR(IF(VLOOKUP(盘点数[[#This Row],[货号]],账面数[[#All],[货号]:[单位]],3,FALSE)=0,"",VLOOKUP(盘点数[[#This Row],[货号]],账面数[[#All],[货号]:[单位]],3,FALSE)),"")</f>
        <v/>
      </c>
      <c r="G660" s="32"/>
      <c r="H660" s="33"/>
    </row>
    <row r="661" customHeight="1" spans="3:8">
      <c r="C661" s="31"/>
      <c r="D661" s="32"/>
      <c r="E661" s="26" t="str">
        <f>IFERROR(IF(VLOOKUP(盘点数[[#This Row],[货号]],账面数[[#All],[货号]:[单位]],2,FALSE)=0,"",VLOOKUP(盘点数[[#This Row],[货号]],账面数[[#All],[货号]:[单位]],2,FALSE)),"")</f>
        <v/>
      </c>
      <c r="F661" s="26" t="str">
        <f>IFERROR(IF(VLOOKUP(盘点数[[#This Row],[货号]],账面数[[#All],[货号]:[单位]],3,FALSE)=0,"",VLOOKUP(盘点数[[#This Row],[货号]],账面数[[#All],[货号]:[单位]],3,FALSE)),"")</f>
        <v/>
      </c>
      <c r="G661" s="32"/>
      <c r="H661" s="33"/>
    </row>
    <row r="662" customHeight="1" spans="3:8">
      <c r="C662" s="31"/>
      <c r="D662" s="32"/>
      <c r="E662" s="26" t="str">
        <f>IFERROR(IF(VLOOKUP(盘点数[[#This Row],[货号]],账面数[[#All],[货号]:[单位]],2,FALSE)=0,"",VLOOKUP(盘点数[[#This Row],[货号]],账面数[[#All],[货号]:[单位]],2,FALSE)),"")</f>
        <v/>
      </c>
      <c r="F662" s="26" t="str">
        <f>IFERROR(IF(VLOOKUP(盘点数[[#This Row],[货号]],账面数[[#All],[货号]:[单位]],3,FALSE)=0,"",VLOOKUP(盘点数[[#This Row],[货号]],账面数[[#All],[货号]:[单位]],3,FALSE)),"")</f>
        <v/>
      </c>
      <c r="G662" s="32"/>
      <c r="H662" s="33"/>
    </row>
    <row r="663" customHeight="1" spans="3:8">
      <c r="C663" s="31"/>
      <c r="D663" s="32"/>
      <c r="E663" s="26" t="str">
        <f>IFERROR(IF(VLOOKUP(盘点数[[#This Row],[货号]],账面数[[#All],[货号]:[单位]],2,FALSE)=0,"",VLOOKUP(盘点数[[#This Row],[货号]],账面数[[#All],[货号]:[单位]],2,FALSE)),"")</f>
        <v/>
      </c>
      <c r="F663" s="26" t="str">
        <f>IFERROR(IF(VLOOKUP(盘点数[[#This Row],[货号]],账面数[[#All],[货号]:[单位]],3,FALSE)=0,"",VLOOKUP(盘点数[[#This Row],[货号]],账面数[[#All],[货号]:[单位]],3,FALSE)),"")</f>
        <v/>
      </c>
      <c r="G663" s="32"/>
      <c r="H663" s="33"/>
    </row>
    <row r="664" customHeight="1" spans="3:8">
      <c r="C664" s="31"/>
      <c r="D664" s="32"/>
      <c r="E664" s="26" t="str">
        <f>IFERROR(IF(VLOOKUP(盘点数[[#This Row],[货号]],账面数[[#All],[货号]:[单位]],2,FALSE)=0,"",VLOOKUP(盘点数[[#This Row],[货号]],账面数[[#All],[货号]:[单位]],2,FALSE)),"")</f>
        <v/>
      </c>
      <c r="F664" s="26" t="str">
        <f>IFERROR(IF(VLOOKUP(盘点数[[#This Row],[货号]],账面数[[#All],[货号]:[单位]],3,FALSE)=0,"",VLOOKUP(盘点数[[#This Row],[货号]],账面数[[#All],[货号]:[单位]],3,FALSE)),"")</f>
        <v/>
      </c>
      <c r="G664" s="32"/>
      <c r="H664" s="33"/>
    </row>
    <row r="665" customHeight="1" spans="3:8">
      <c r="C665" s="31"/>
      <c r="D665" s="32"/>
      <c r="E665" s="26" t="str">
        <f>IFERROR(IF(VLOOKUP(盘点数[[#This Row],[货号]],账面数[[#All],[货号]:[单位]],2,FALSE)=0,"",VLOOKUP(盘点数[[#This Row],[货号]],账面数[[#All],[货号]:[单位]],2,FALSE)),"")</f>
        <v/>
      </c>
      <c r="F665" s="26" t="str">
        <f>IFERROR(IF(VLOOKUP(盘点数[[#This Row],[货号]],账面数[[#All],[货号]:[单位]],3,FALSE)=0,"",VLOOKUP(盘点数[[#This Row],[货号]],账面数[[#All],[货号]:[单位]],3,FALSE)),"")</f>
        <v/>
      </c>
      <c r="G665" s="32"/>
      <c r="H665" s="33"/>
    </row>
    <row r="666" customHeight="1" spans="3:8">
      <c r="C666" s="31"/>
      <c r="D666" s="32"/>
      <c r="E666" s="26" t="str">
        <f>IFERROR(IF(VLOOKUP(盘点数[[#This Row],[货号]],账面数[[#All],[货号]:[单位]],2,FALSE)=0,"",VLOOKUP(盘点数[[#This Row],[货号]],账面数[[#All],[货号]:[单位]],2,FALSE)),"")</f>
        <v/>
      </c>
      <c r="F666" s="26" t="str">
        <f>IFERROR(IF(VLOOKUP(盘点数[[#This Row],[货号]],账面数[[#All],[货号]:[单位]],3,FALSE)=0,"",VLOOKUP(盘点数[[#This Row],[货号]],账面数[[#All],[货号]:[单位]],3,FALSE)),"")</f>
        <v/>
      </c>
      <c r="G666" s="32"/>
      <c r="H666" s="33"/>
    </row>
    <row r="667" customHeight="1" spans="3:8">
      <c r="C667" s="31"/>
      <c r="D667" s="32"/>
      <c r="E667" s="26" t="str">
        <f>IFERROR(IF(VLOOKUP(盘点数[[#This Row],[货号]],账面数[[#All],[货号]:[单位]],2,FALSE)=0,"",VLOOKUP(盘点数[[#This Row],[货号]],账面数[[#All],[货号]:[单位]],2,FALSE)),"")</f>
        <v/>
      </c>
      <c r="F667" s="26" t="str">
        <f>IFERROR(IF(VLOOKUP(盘点数[[#This Row],[货号]],账面数[[#All],[货号]:[单位]],3,FALSE)=0,"",VLOOKUP(盘点数[[#This Row],[货号]],账面数[[#All],[货号]:[单位]],3,FALSE)),"")</f>
        <v/>
      </c>
      <c r="G667" s="32"/>
      <c r="H667" s="33"/>
    </row>
    <row r="668" customHeight="1" spans="3:8">
      <c r="C668" s="31"/>
      <c r="D668" s="32"/>
      <c r="E668" s="26" t="str">
        <f>IFERROR(IF(VLOOKUP(盘点数[[#This Row],[货号]],账面数[[#All],[货号]:[单位]],2,FALSE)=0,"",VLOOKUP(盘点数[[#This Row],[货号]],账面数[[#All],[货号]:[单位]],2,FALSE)),"")</f>
        <v/>
      </c>
      <c r="F668" s="26" t="str">
        <f>IFERROR(IF(VLOOKUP(盘点数[[#This Row],[货号]],账面数[[#All],[货号]:[单位]],3,FALSE)=0,"",VLOOKUP(盘点数[[#This Row],[货号]],账面数[[#All],[货号]:[单位]],3,FALSE)),"")</f>
        <v/>
      </c>
      <c r="G668" s="32"/>
      <c r="H668" s="33"/>
    </row>
    <row r="669" customHeight="1" spans="3:8">
      <c r="C669" s="31"/>
      <c r="D669" s="32"/>
      <c r="E669" s="26" t="str">
        <f>IFERROR(IF(VLOOKUP(盘点数[[#This Row],[货号]],账面数[[#All],[货号]:[单位]],2,FALSE)=0,"",VLOOKUP(盘点数[[#This Row],[货号]],账面数[[#All],[货号]:[单位]],2,FALSE)),"")</f>
        <v/>
      </c>
      <c r="F669" s="26" t="str">
        <f>IFERROR(IF(VLOOKUP(盘点数[[#This Row],[货号]],账面数[[#All],[货号]:[单位]],3,FALSE)=0,"",VLOOKUP(盘点数[[#This Row],[货号]],账面数[[#All],[货号]:[单位]],3,FALSE)),"")</f>
        <v/>
      </c>
      <c r="G669" s="32"/>
      <c r="H669" s="33"/>
    </row>
    <row r="670" customHeight="1" spans="3:8">
      <c r="C670" s="31"/>
      <c r="D670" s="32"/>
      <c r="E670" s="26" t="str">
        <f>IFERROR(IF(VLOOKUP(盘点数[[#This Row],[货号]],账面数[[#All],[货号]:[单位]],2,FALSE)=0,"",VLOOKUP(盘点数[[#This Row],[货号]],账面数[[#All],[货号]:[单位]],2,FALSE)),"")</f>
        <v/>
      </c>
      <c r="F670" s="26" t="str">
        <f>IFERROR(IF(VLOOKUP(盘点数[[#This Row],[货号]],账面数[[#All],[货号]:[单位]],3,FALSE)=0,"",VLOOKUP(盘点数[[#This Row],[货号]],账面数[[#All],[货号]:[单位]],3,FALSE)),"")</f>
        <v/>
      </c>
      <c r="G670" s="32"/>
      <c r="H670" s="33"/>
    </row>
    <row r="671" customHeight="1" spans="3:8">
      <c r="C671" s="31"/>
      <c r="D671" s="32"/>
      <c r="E671" s="26" t="str">
        <f>IFERROR(IF(VLOOKUP(盘点数[[#This Row],[货号]],账面数[[#All],[货号]:[单位]],2,FALSE)=0,"",VLOOKUP(盘点数[[#This Row],[货号]],账面数[[#All],[货号]:[单位]],2,FALSE)),"")</f>
        <v/>
      </c>
      <c r="F671" s="26" t="str">
        <f>IFERROR(IF(VLOOKUP(盘点数[[#This Row],[货号]],账面数[[#All],[货号]:[单位]],3,FALSE)=0,"",VLOOKUP(盘点数[[#This Row],[货号]],账面数[[#All],[货号]:[单位]],3,FALSE)),"")</f>
        <v/>
      </c>
      <c r="G671" s="32"/>
      <c r="H671" s="33"/>
    </row>
    <row r="672" customHeight="1" spans="3:8">
      <c r="C672" s="31"/>
      <c r="D672" s="32"/>
      <c r="E672" s="26" t="str">
        <f>IFERROR(IF(VLOOKUP(盘点数[[#This Row],[货号]],账面数[[#All],[货号]:[单位]],2,FALSE)=0,"",VLOOKUP(盘点数[[#This Row],[货号]],账面数[[#All],[货号]:[单位]],2,FALSE)),"")</f>
        <v/>
      </c>
      <c r="F672" s="26" t="str">
        <f>IFERROR(IF(VLOOKUP(盘点数[[#This Row],[货号]],账面数[[#All],[货号]:[单位]],3,FALSE)=0,"",VLOOKUP(盘点数[[#This Row],[货号]],账面数[[#All],[货号]:[单位]],3,FALSE)),"")</f>
        <v/>
      </c>
      <c r="G672" s="32"/>
      <c r="H672" s="33"/>
    </row>
    <row r="673" customHeight="1" spans="3:8">
      <c r="C673" s="31"/>
      <c r="D673" s="32"/>
      <c r="E673" s="26" t="str">
        <f>IFERROR(IF(VLOOKUP(盘点数[[#This Row],[货号]],账面数[[#All],[货号]:[单位]],2,FALSE)=0,"",VLOOKUP(盘点数[[#This Row],[货号]],账面数[[#All],[货号]:[单位]],2,FALSE)),"")</f>
        <v/>
      </c>
      <c r="F673" s="26" t="str">
        <f>IFERROR(IF(VLOOKUP(盘点数[[#This Row],[货号]],账面数[[#All],[货号]:[单位]],3,FALSE)=0,"",VLOOKUP(盘点数[[#This Row],[货号]],账面数[[#All],[货号]:[单位]],3,FALSE)),"")</f>
        <v/>
      </c>
      <c r="G673" s="32"/>
      <c r="H673" s="33"/>
    </row>
    <row r="674" customHeight="1" spans="3:8">
      <c r="C674" s="31"/>
      <c r="D674" s="32"/>
      <c r="E674" s="26" t="str">
        <f>IFERROR(IF(VLOOKUP(盘点数[[#This Row],[货号]],账面数[[#All],[货号]:[单位]],2,FALSE)=0,"",VLOOKUP(盘点数[[#This Row],[货号]],账面数[[#All],[货号]:[单位]],2,FALSE)),"")</f>
        <v/>
      </c>
      <c r="F674" s="26" t="str">
        <f>IFERROR(IF(VLOOKUP(盘点数[[#This Row],[货号]],账面数[[#All],[货号]:[单位]],3,FALSE)=0,"",VLOOKUP(盘点数[[#This Row],[货号]],账面数[[#All],[货号]:[单位]],3,FALSE)),"")</f>
        <v/>
      </c>
      <c r="G674" s="32"/>
      <c r="H674" s="33"/>
    </row>
    <row r="675" customHeight="1" spans="3:8">
      <c r="C675" s="31"/>
      <c r="D675" s="32"/>
      <c r="E675" s="26" t="str">
        <f>IFERROR(IF(VLOOKUP(盘点数[[#This Row],[货号]],账面数[[#All],[货号]:[单位]],2,FALSE)=0,"",VLOOKUP(盘点数[[#This Row],[货号]],账面数[[#All],[货号]:[单位]],2,FALSE)),"")</f>
        <v/>
      </c>
      <c r="F675" s="26" t="str">
        <f>IFERROR(IF(VLOOKUP(盘点数[[#This Row],[货号]],账面数[[#All],[货号]:[单位]],3,FALSE)=0,"",VLOOKUP(盘点数[[#This Row],[货号]],账面数[[#All],[货号]:[单位]],3,FALSE)),"")</f>
        <v/>
      </c>
      <c r="G675" s="32"/>
      <c r="H675" s="33"/>
    </row>
    <row r="676" customHeight="1" spans="3:8">
      <c r="C676" s="31"/>
      <c r="D676" s="32"/>
      <c r="E676" s="26" t="str">
        <f>IFERROR(IF(VLOOKUP(盘点数[[#This Row],[货号]],账面数[[#All],[货号]:[单位]],2,FALSE)=0,"",VLOOKUP(盘点数[[#This Row],[货号]],账面数[[#All],[货号]:[单位]],2,FALSE)),"")</f>
        <v/>
      </c>
      <c r="F676" s="26" t="str">
        <f>IFERROR(IF(VLOOKUP(盘点数[[#This Row],[货号]],账面数[[#All],[货号]:[单位]],3,FALSE)=0,"",VLOOKUP(盘点数[[#This Row],[货号]],账面数[[#All],[货号]:[单位]],3,FALSE)),"")</f>
        <v/>
      </c>
      <c r="G676" s="32"/>
      <c r="H676" s="33"/>
    </row>
    <row r="677" customHeight="1" spans="3:8">
      <c r="C677" s="31"/>
      <c r="D677" s="32"/>
      <c r="E677" s="26" t="str">
        <f>IFERROR(IF(VLOOKUP(盘点数[[#This Row],[货号]],账面数[[#All],[货号]:[单位]],2,FALSE)=0,"",VLOOKUP(盘点数[[#This Row],[货号]],账面数[[#All],[货号]:[单位]],2,FALSE)),"")</f>
        <v/>
      </c>
      <c r="F677" s="26" t="str">
        <f>IFERROR(IF(VLOOKUP(盘点数[[#This Row],[货号]],账面数[[#All],[货号]:[单位]],3,FALSE)=0,"",VLOOKUP(盘点数[[#This Row],[货号]],账面数[[#All],[货号]:[单位]],3,FALSE)),"")</f>
        <v/>
      </c>
      <c r="G677" s="32"/>
      <c r="H677" s="33"/>
    </row>
    <row r="678" customHeight="1" spans="3:8">
      <c r="C678" s="31"/>
      <c r="D678" s="32"/>
      <c r="E678" s="26" t="str">
        <f>IFERROR(IF(VLOOKUP(盘点数[[#This Row],[货号]],账面数[[#All],[货号]:[单位]],2,FALSE)=0,"",VLOOKUP(盘点数[[#This Row],[货号]],账面数[[#All],[货号]:[单位]],2,FALSE)),"")</f>
        <v/>
      </c>
      <c r="F678" s="26" t="str">
        <f>IFERROR(IF(VLOOKUP(盘点数[[#This Row],[货号]],账面数[[#All],[货号]:[单位]],3,FALSE)=0,"",VLOOKUP(盘点数[[#This Row],[货号]],账面数[[#All],[货号]:[单位]],3,FALSE)),"")</f>
        <v/>
      </c>
      <c r="G678" s="32"/>
      <c r="H678" s="33"/>
    </row>
    <row r="679" customHeight="1" spans="3:8">
      <c r="C679" s="31"/>
      <c r="D679" s="32"/>
      <c r="E679" s="26" t="str">
        <f>IFERROR(IF(VLOOKUP(盘点数[[#This Row],[货号]],账面数[[#All],[货号]:[单位]],2,FALSE)=0,"",VLOOKUP(盘点数[[#This Row],[货号]],账面数[[#All],[货号]:[单位]],2,FALSE)),"")</f>
        <v/>
      </c>
      <c r="F679" s="26" t="str">
        <f>IFERROR(IF(VLOOKUP(盘点数[[#This Row],[货号]],账面数[[#All],[货号]:[单位]],3,FALSE)=0,"",VLOOKUP(盘点数[[#This Row],[货号]],账面数[[#All],[货号]:[单位]],3,FALSE)),"")</f>
        <v/>
      </c>
      <c r="G679" s="32"/>
      <c r="H679" s="33"/>
    </row>
    <row r="680" customHeight="1" spans="3:8">
      <c r="C680" s="31"/>
      <c r="D680" s="32"/>
      <c r="E680" s="26" t="str">
        <f>IFERROR(IF(VLOOKUP(盘点数[[#This Row],[货号]],账面数[[#All],[货号]:[单位]],2,FALSE)=0,"",VLOOKUP(盘点数[[#This Row],[货号]],账面数[[#All],[货号]:[单位]],2,FALSE)),"")</f>
        <v/>
      </c>
      <c r="F680" s="26" t="str">
        <f>IFERROR(IF(VLOOKUP(盘点数[[#This Row],[货号]],账面数[[#All],[货号]:[单位]],3,FALSE)=0,"",VLOOKUP(盘点数[[#This Row],[货号]],账面数[[#All],[货号]:[单位]],3,FALSE)),"")</f>
        <v/>
      </c>
      <c r="G680" s="32"/>
      <c r="H680" s="33"/>
    </row>
    <row r="681" customHeight="1" spans="3:8">
      <c r="C681" s="31"/>
      <c r="D681" s="32"/>
      <c r="E681" s="26" t="str">
        <f>IFERROR(IF(VLOOKUP(盘点数[[#This Row],[货号]],账面数[[#All],[货号]:[单位]],2,FALSE)=0,"",VLOOKUP(盘点数[[#This Row],[货号]],账面数[[#All],[货号]:[单位]],2,FALSE)),"")</f>
        <v/>
      </c>
      <c r="F681" s="26" t="str">
        <f>IFERROR(IF(VLOOKUP(盘点数[[#This Row],[货号]],账面数[[#All],[货号]:[单位]],3,FALSE)=0,"",VLOOKUP(盘点数[[#This Row],[货号]],账面数[[#All],[货号]:[单位]],3,FALSE)),"")</f>
        <v/>
      </c>
      <c r="G681" s="32"/>
      <c r="H681" s="33"/>
    </row>
    <row r="682" customHeight="1" spans="3:8">
      <c r="C682" s="31"/>
      <c r="D682" s="32"/>
      <c r="E682" s="26" t="str">
        <f>IFERROR(IF(VLOOKUP(盘点数[[#This Row],[货号]],账面数[[#All],[货号]:[单位]],2,FALSE)=0,"",VLOOKUP(盘点数[[#This Row],[货号]],账面数[[#All],[货号]:[单位]],2,FALSE)),"")</f>
        <v/>
      </c>
      <c r="F682" s="26" t="str">
        <f>IFERROR(IF(VLOOKUP(盘点数[[#This Row],[货号]],账面数[[#All],[货号]:[单位]],3,FALSE)=0,"",VLOOKUP(盘点数[[#This Row],[货号]],账面数[[#All],[货号]:[单位]],3,FALSE)),"")</f>
        <v/>
      </c>
      <c r="G682" s="32"/>
      <c r="H682" s="33"/>
    </row>
    <row r="683" customHeight="1" spans="3:8">
      <c r="C683" s="31"/>
      <c r="D683" s="32"/>
      <c r="E683" s="26" t="str">
        <f>IFERROR(IF(VLOOKUP(盘点数[[#This Row],[货号]],账面数[[#All],[货号]:[单位]],2,FALSE)=0,"",VLOOKUP(盘点数[[#This Row],[货号]],账面数[[#All],[货号]:[单位]],2,FALSE)),"")</f>
        <v/>
      </c>
      <c r="F683" s="26" t="str">
        <f>IFERROR(IF(VLOOKUP(盘点数[[#This Row],[货号]],账面数[[#All],[货号]:[单位]],3,FALSE)=0,"",VLOOKUP(盘点数[[#This Row],[货号]],账面数[[#All],[货号]:[单位]],3,FALSE)),"")</f>
        <v/>
      </c>
      <c r="G683" s="32"/>
      <c r="H683" s="33"/>
    </row>
    <row r="684" customHeight="1" spans="3:8">
      <c r="C684" s="31"/>
      <c r="D684" s="32"/>
      <c r="E684" s="26" t="str">
        <f>IFERROR(IF(VLOOKUP(盘点数[[#This Row],[货号]],账面数[[#All],[货号]:[单位]],2,FALSE)=0,"",VLOOKUP(盘点数[[#This Row],[货号]],账面数[[#All],[货号]:[单位]],2,FALSE)),"")</f>
        <v/>
      </c>
      <c r="F684" s="26" t="str">
        <f>IFERROR(IF(VLOOKUP(盘点数[[#This Row],[货号]],账面数[[#All],[货号]:[单位]],3,FALSE)=0,"",VLOOKUP(盘点数[[#This Row],[货号]],账面数[[#All],[货号]:[单位]],3,FALSE)),"")</f>
        <v/>
      </c>
      <c r="G684" s="32"/>
      <c r="H684" s="33"/>
    </row>
    <row r="685" customHeight="1" spans="3:8">
      <c r="C685" s="31"/>
      <c r="D685" s="32"/>
      <c r="E685" s="26" t="str">
        <f>IFERROR(IF(VLOOKUP(盘点数[[#This Row],[货号]],账面数[[#All],[货号]:[单位]],2,FALSE)=0,"",VLOOKUP(盘点数[[#This Row],[货号]],账面数[[#All],[货号]:[单位]],2,FALSE)),"")</f>
        <v/>
      </c>
      <c r="F685" s="26" t="str">
        <f>IFERROR(IF(VLOOKUP(盘点数[[#This Row],[货号]],账面数[[#All],[货号]:[单位]],3,FALSE)=0,"",VLOOKUP(盘点数[[#This Row],[货号]],账面数[[#All],[货号]:[单位]],3,FALSE)),"")</f>
        <v/>
      </c>
      <c r="G685" s="32"/>
      <c r="H685" s="33"/>
    </row>
    <row r="686" customHeight="1" spans="3:8">
      <c r="C686" s="31"/>
      <c r="D686" s="32"/>
      <c r="E686" s="26" t="str">
        <f>IFERROR(IF(VLOOKUP(盘点数[[#This Row],[货号]],账面数[[#All],[货号]:[单位]],2,FALSE)=0,"",VLOOKUP(盘点数[[#This Row],[货号]],账面数[[#All],[货号]:[单位]],2,FALSE)),"")</f>
        <v/>
      </c>
      <c r="F686" s="26" t="str">
        <f>IFERROR(IF(VLOOKUP(盘点数[[#This Row],[货号]],账面数[[#All],[货号]:[单位]],3,FALSE)=0,"",VLOOKUP(盘点数[[#This Row],[货号]],账面数[[#All],[货号]:[单位]],3,FALSE)),"")</f>
        <v/>
      </c>
      <c r="G686" s="32"/>
      <c r="H686" s="33"/>
    </row>
    <row r="687" customHeight="1" spans="3:8">
      <c r="C687" s="31"/>
      <c r="D687" s="32"/>
      <c r="E687" s="26" t="str">
        <f>IFERROR(IF(VLOOKUP(盘点数[[#This Row],[货号]],账面数[[#All],[货号]:[单位]],2,FALSE)=0,"",VLOOKUP(盘点数[[#This Row],[货号]],账面数[[#All],[货号]:[单位]],2,FALSE)),"")</f>
        <v/>
      </c>
      <c r="F687" s="26" t="str">
        <f>IFERROR(IF(VLOOKUP(盘点数[[#This Row],[货号]],账面数[[#All],[货号]:[单位]],3,FALSE)=0,"",VLOOKUP(盘点数[[#This Row],[货号]],账面数[[#All],[货号]:[单位]],3,FALSE)),"")</f>
        <v/>
      </c>
      <c r="G687" s="32"/>
      <c r="H687" s="33"/>
    </row>
    <row r="688" customHeight="1" spans="3:8">
      <c r="C688" s="31"/>
      <c r="D688" s="32"/>
      <c r="E688" s="26" t="str">
        <f>IFERROR(IF(VLOOKUP(盘点数[[#This Row],[货号]],账面数[[#All],[货号]:[单位]],2,FALSE)=0,"",VLOOKUP(盘点数[[#This Row],[货号]],账面数[[#All],[货号]:[单位]],2,FALSE)),"")</f>
        <v/>
      </c>
      <c r="F688" s="26" t="str">
        <f>IFERROR(IF(VLOOKUP(盘点数[[#This Row],[货号]],账面数[[#All],[货号]:[单位]],3,FALSE)=0,"",VLOOKUP(盘点数[[#This Row],[货号]],账面数[[#All],[货号]:[单位]],3,FALSE)),"")</f>
        <v/>
      </c>
      <c r="G688" s="32"/>
      <c r="H688" s="33"/>
    </row>
    <row r="689" customHeight="1" spans="3:8">
      <c r="C689" s="31"/>
      <c r="D689" s="32"/>
      <c r="E689" s="26" t="str">
        <f>IFERROR(IF(VLOOKUP(盘点数[[#This Row],[货号]],账面数[[#All],[货号]:[单位]],2,FALSE)=0,"",VLOOKUP(盘点数[[#This Row],[货号]],账面数[[#All],[货号]:[单位]],2,FALSE)),"")</f>
        <v/>
      </c>
      <c r="F689" s="26" t="str">
        <f>IFERROR(IF(VLOOKUP(盘点数[[#This Row],[货号]],账面数[[#All],[货号]:[单位]],3,FALSE)=0,"",VLOOKUP(盘点数[[#This Row],[货号]],账面数[[#All],[货号]:[单位]],3,FALSE)),"")</f>
        <v/>
      </c>
      <c r="G689" s="32"/>
      <c r="H689" s="33"/>
    </row>
    <row r="690" customHeight="1" spans="3:8">
      <c r="C690" s="31"/>
      <c r="D690" s="32"/>
      <c r="E690" s="26" t="str">
        <f>IFERROR(IF(VLOOKUP(盘点数[[#This Row],[货号]],账面数[[#All],[货号]:[单位]],2,FALSE)=0,"",VLOOKUP(盘点数[[#This Row],[货号]],账面数[[#All],[货号]:[单位]],2,FALSE)),"")</f>
        <v/>
      </c>
      <c r="F690" s="26" t="str">
        <f>IFERROR(IF(VLOOKUP(盘点数[[#This Row],[货号]],账面数[[#All],[货号]:[单位]],3,FALSE)=0,"",VLOOKUP(盘点数[[#This Row],[货号]],账面数[[#All],[货号]:[单位]],3,FALSE)),"")</f>
        <v/>
      </c>
      <c r="G690" s="32"/>
      <c r="H690" s="33"/>
    </row>
    <row r="691" customHeight="1" spans="3:8">
      <c r="C691" s="31"/>
      <c r="D691" s="32"/>
      <c r="E691" s="26" t="str">
        <f>IFERROR(IF(VLOOKUP(盘点数[[#This Row],[货号]],账面数[[#All],[货号]:[单位]],2,FALSE)=0,"",VLOOKUP(盘点数[[#This Row],[货号]],账面数[[#All],[货号]:[单位]],2,FALSE)),"")</f>
        <v/>
      </c>
      <c r="F691" s="26" t="str">
        <f>IFERROR(IF(VLOOKUP(盘点数[[#This Row],[货号]],账面数[[#All],[货号]:[单位]],3,FALSE)=0,"",VLOOKUP(盘点数[[#This Row],[货号]],账面数[[#All],[货号]:[单位]],3,FALSE)),"")</f>
        <v/>
      </c>
      <c r="G691" s="32"/>
      <c r="H691" s="33"/>
    </row>
    <row r="692" customHeight="1" spans="3:8">
      <c r="C692" s="31"/>
      <c r="D692" s="32"/>
      <c r="E692" s="26" t="str">
        <f>IFERROR(IF(VLOOKUP(盘点数[[#This Row],[货号]],账面数[[#All],[货号]:[单位]],2,FALSE)=0,"",VLOOKUP(盘点数[[#This Row],[货号]],账面数[[#All],[货号]:[单位]],2,FALSE)),"")</f>
        <v/>
      </c>
      <c r="F692" s="26" t="str">
        <f>IFERROR(IF(VLOOKUP(盘点数[[#This Row],[货号]],账面数[[#All],[货号]:[单位]],3,FALSE)=0,"",VLOOKUP(盘点数[[#This Row],[货号]],账面数[[#All],[货号]:[单位]],3,FALSE)),"")</f>
        <v/>
      </c>
      <c r="G692" s="32"/>
      <c r="H692" s="33"/>
    </row>
    <row r="693" customHeight="1" spans="3:8">
      <c r="C693" s="31"/>
      <c r="D693" s="32"/>
      <c r="E693" s="26" t="str">
        <f>IFERROR(IF(VLOOKUP(盘点数[[#This Row],[货号]],账面数[[#All],[货号]:[单位]],2,FALSE)=0,"",VLOOKUP(盘点数[[#This Row],[货号]],账面数[[#All],[货号]:[单位]],2,FALSE)),"")</f>
        <v/>
      </c>
      <c r="F693" s="26" t="str">
        <f>IFERROR(IF(VLOOKUP(盘点数[[#This Row],[货号]],账面数[[#All],[货号]:[单位]],3,FALSE)=0,"",VLOOKUP(盘点数[[#This Row],[货号]],账面数[[#All],[货号]:[单位]],3,FALSE)),"")</f>
        <v/>
      </c>
      <c r="G693" s="32"/>
      <c r="H693" s="33"/>
    </row>
    <row r="694" customHeight="1" spans="3:8">
      <c r="C694" s="31"/>
      <c r="D694" s="32"/>
      <c r="E694" s="26" t="str">
        <f>IFERROR(IF(VLOOKUP(盘点数[[#This Row],[货号]],账面数[[#All],[货号]:[单位]],2,FALSE)=0,"",VLOOKUP(盘点数[[#This Row],[货号]],账面数[[#All],[货号]:[单位]],2,FALSE)),"")</f>
        <v/>
      </c>
      <c r="F694" s="26" t="str">
        <f>IFERROR(IF(VLOOKUP(盘点数[[#This Row],[货号]],账面数[[#All],[货号]:[单位]],3,FALSE)=0,"",VLOOKUP(盘点数[[#This Row],[货号]],账面数[[#All],[货号]:[单位]],3,FALSE)),"")</f>
        <v/>
      </c>
      <c r="G694" s="32"/>
      <c r="H694" s="33"/>
    </row>
    <row r="695" customHeight="1" spans="3:8">
      <c r="C695" s="31"/>
      <c r="D695" s="32"/>
      <c r="E695" s="26" t="str">
        <f>IFERROR(IF(VLOOKUP(盘点数[[#This Row],[货号]],账面数[[#All],[货号]:[单位]],2,FALSE)=0,"",VLOOKUP(盘点数[[#This Row],[货号]],账面数[[#All],[货号]:[单位]],2,FALSE)),"")</f>
        <v/>
      </c>
      <c r="F695" s="26" t="str">
        <f>IFERROR(IF(VLOOKUP(盘点数[[#This Row],[货号]],账面数[[#All],[货号]:[单位]],3,FALSE)=0,"",VLOOKUP(盘点数[[#This Row],[货号]],账面数[[#All],[货号]:[单位]],3,FALSE)),"")</f>
        <v/>
      </c>
      <c r="G695" s="32"/>
      <c r="H695" s="33"/>
    </row>
    <row r="696" customHeight="1" spans="3:8">
      <c r="C696" s="31"/>
      <c r="D696" s="32"/>
      <c r="E696" s="26" t="str">
        <f>IFERROR(IF(VLOOKUP(盘点数[[#This Row],[货号]],账面数[[#All],[货号]:[单位]],2,FALSE)=0,"",VLOOKUP(盘点数[[#This Row],[货号]],账面数[[#All],[货号]:[单位]],2,FALSE)),"")</f>
        <v/>
      </c>
      <c r="F696" s="26" t="str">
        <f>IFERROR(IF(VLOOKUP(盘点数[[#This Row],[货号]],账面数[[#All],[货号]:[单位]],3,FALSE)=0,"",VLOOKUP(盘点数[[#This Row],[货号]],账面数[[#All],[货号]:[单位]],3,FALSE)),"")</f>
        <v/>
      </c>
      <c r="G696" s="32"/>
      <c r="H696" s="33"/>
    </row>
    <row r="697" customHeight="1" spans="3:8">
      <c r="C697" s="31"/>
      <c r="D697" s="32"/>
      <c r="E697" s="26" t="str">
        <f>IFERROR(IF(VLOOKUP(盘点数[[#This Row],[货号]],账面数[[#All],[货号]:[单位]],2,FALSE)=0,"",VLOOKUP(盘点数[[#This Row],[货号]],账面数[[#All],[货号]:[单位]],2,FALSE)),"")</f>
        <v/>
      </c>
      <c r="F697" s="26" t="str">
        <f>IFERROR(IF(VLOOKUP(盘点数[[#This Row],[货号]],账面数[[#All],[货号]:[单位]],3,FALSE)=0,"",VLOOKUP(盘点数[[#This Row],[货号]],账面数[[#All],[货号]:[单位]],3,FALSE)),"")</f>
        <v/>
      </c>
      <c r="G697" s="32"/>
      <c r="H697" s="33"/>
    </row>
    <row r="698" customHeight="1" spans="3:8">
      <c r="C698" s="31"/>
      <c r="D698" s="32"/>
      <c r="E698" s="26" t="str">
        <f>IFERROR(IF(VLOOKUP(盘点数[[#This Row],[货号]],账面数[[#All],[货号]:[单位]],2,FALSE)=0,"",VLOOKUP(盘点数[[#This Row],[货号]],账面数[[#All],[货号]:[单位]],2,FALSE)),"")</f>
        <v/>
      </c>
      <c r="F698" s="26" t="str">
        <f>IFERROR(IF(VLOOKUP(盘点数[[#This Row],[货号]],账面数[[#All],[货号]:[单位]],3,FALSE)=0,"",VLOOKUP(盘点数[[#This Row],[货号]],账面数[[#All],[货号]:[单位]],3,FALSE)),"")</f>
        <v/>
      </c>
      <c r="G698" s="32"/>
      <c r="H698" s="33"/>
    </row>
    <row r="699" customHeight="1" spans="3:8">
      <c r="C699" s="31"/>
      <c r="D699" s="32"/>
      <c r="E699" s="26" t="str">
        <f>IFERROR(IF(VLOOKUP(盘点数[[#This Row],[货号]],账面数[[#All],[货号]:[单位]],2,FALSE)=0,"",VLOOKUP(盘点数[[#This Row],[货号]],账面数[[#All],[货号]:[单位]],2,FALSE)),"")</f>
        <v/>
      </c>
      <c r="F699" s="26" t="str">
        <f>IFERROR(IF(VLOOKUP(盘点数[[#This Row],[货号]],账面数[[#All],[货号]:[单位]],3,FALSE)=0,"",VLOOKUP(盘点数[[#This Row],[货号]],账面数[[#All],[货号]:[单位]],3,FALSE)),"")</f>
        <v/>
      </c>
      <c r="G699" s="32"/>
      <c r="H699" s="33"/>
    </row>
    <row r="700" customHeight="1" spans="3:8">
      <c r="C700" s="31"/>
      <c r="D700" s="32"/>
      <c r="E700" s="26" t="str">
        <f>IFERROR(IF(VLOOKUP(盘点数[[#This Row],[货号]],账面数[[#All],[货号]:[单位]],2,FALSE)=0,"",VLOOKUP(盘点数[[#This Row],[货号]],账面数[[#All],[货号]:[单位]],2,FALSE)),"")</f>
        <v/>
      </c>
      <c r="F700" s="26" t="str">
        <f>IFERROR(IF(VLOOKUP(盘点数[[#This Row],[货号]],账面数[[#All],[货号]:[单位]],3,FALSE)=0,"",VLOOKUP(盘点数[[#This Row],[货号]],账面数[[#All],[货号]:[单位]],3,FALSE)),"")</f>
        <v/>
      </c>
      <c r="G700" s="32"/>
      <c r="H700" s="33"/>
    </row>
    <row r="701" customHeight="1" spans="3:8">
      <c r="C701" s="31"/>
      <c r="D701" s="32"/>
      <c r="E701" s="26" t="str">
        <f>IFERROR(IF(VLOOKUP(盘点数[[#This Row],[货号]],账面数[[#All],[货号]:[单位]],2,FALSE)=0,"",VLOOKUP(盘点数[[#This Row],[货号]],账面数[[#All],[货号]:[单位]],2,FALSE)),"")</f>
        <v/>
      </c>
      <c r="F701" s="26" t="str">
        <f>IFERROR(IF(VLOOKUP(盘点数[[#This Row],[货号]],账面数[[#All],[货号]:[单位]],3,FALSE)=0,"",VLOOKUP(盘点数[[#This Row],[货号]],账面数[[#All],[货号]:[单位]],3,FALSE)),"")</f>
        <v/>
      </c>
      <c r="G701" s="32"/>
      <c r="H701" s="33"/>
    </row>
    <row r="702" customHeight="1" spans="3:8">
      <c r="C702" s="31"/>
      <c r="D702" s="32"/>
      <c r="E702" s="26" t="str">
        <f>IFERROR(IF(VLOOKUP(盘点数[[#This Row],[货号]],账面数[[#All],[货号]:[单位]],2,FALSE)=0,"",VLOOKUP(盘点数[[#This Row],[货号]],账面数[[#All],[货号]:[单位]],2,FALSE)),"")</f>
        <v/>
      </c>
      <c r="F702" s="26" t="str">
        <f>IFERROR(IF(VLOOKUP(盘点数[[#This Row],[货号]],账面数[[#All],[货号]:[单位]],3,FALSE)=0,"",VLOOKUP(盘点数[[#This Row],[货号]],账面数[[#All],[货号]:[单位]],3,FALSE)),"")</f>
        <v/>
      </c>
      <c r="G702" s="32"/>
      <c r="H702" s="33"/>
    </row>
    <row r="703" customHeight="1" spans="3:8">
      <c r="C703" s="31"/>
      <c r="D703" s="32"/>
      <c r="E703" s="26" t="str">
        <f>IFERROR(IF(VLOOKUP(盘点数[[#This Row],[货号]],账面数[[#All],[货号]:[单位]],2,FALSE)=0,"",VLOOKUP(盘点数[[#This Row],[货号]],账面数[[#All],[货号]:[单位]],2,FALSE)),"")</f>
        <v/>
      </c>
      <c r="F703" s="26" t="str">
        <f>IFERROR(IF(VLOOKUP(盘点数[[#This Row],[货号]],账面数[[#All],[货号]:[单位]],3,FALSE)=0,"",VLOOKUP(盘点数[[#This Row],[货号]],账面数[[#All],[货号]:[单位]],3,FALSE)),"")</f>
        <v/>
      </c>
      <c r="G703" s="32"/>
      <c r="H703" s="33"/>
    </row>
    <row r="704" customHeight="1" spans="3:8">
      <c r="C704" s="31"/>
      <c r="D704" s="32"/>
      <c r="E704" s="26" t="str">
        <f>IFERROR(IF(VLOOKUP(盘点数[[#This Row],[货号]],账面数[[#All],[货号]:[单位]],2,FALSE)=0,"",VLOOKUP(盘点数[[#This Row],[货号]],账面数[[#All],[货号]:[单位]],2,FALSE)),"")</f>
        <v/>
      </c>
      <c r="F704" s="26" t="str">
        <f>IFERROR(IF(VLOOKUP(盘点数[[#This Row],[货号]],账面数[[#All],[货号]:[单位]],3,FALSE)=0,"",VLOOKUP(盘点数[[#This Row],[货号]],账面数[[#All],[货号]:[单位]],3,FALSE)),"")</f>
        <v/>
      </c>
      <c r="G704" s="32"/>
      <c r="H704" s="33"/>
    </row>
    <row r="705" customHeight="1" spans="3:8">
      <c r="C705" s="31"/>
      <c r="D705" s="32"/>
      <c r="E705" s="26" t="str">
        <f>IFERROR(IF(VLOOKUP(盘点数[[#This Row],[货号]],账面数[[#All],[货号]:[单位]],2,FALSE)=0,"",VLOOKUP(盘点数[[#This Row],[货号]],账面数[[#All],[货号]:[单位]],2,FALSE)),"")</f>
        <v/>
      </c>
      <c r="F705" s="26" t="str">
        <f>IFERROR(IF(VLOOKUP(盘点数[[#This Row],[货号]],账面数[[#All],[货号]:[单位]],3,FALSE)=0,"",VLOOKUP(盘点数[[#This Row],[货号]],账面数[[#All],[货号]:[单位]],3,FALSE)),"")</f>
        <v/>
      </c>
      <c r="G705" s="32"/>
      <c r="H705" s="33"/>
    </row>
    <row r="706" customHeight="1" spans="3:8">
      <c r="C706" s="31"/>
      <c r="D706" s="32"/>
      <c r="E706" s="26" t="str">
        <f>IFERROR(IF(VLOOKUP(盘点数[[#This Row],[货号]],账面数[[#All],[货号]:[单位]],2,FALSE)=0,"",VLOOKUP(盘点数[[#This Row],[货号]],账面数[[#All],[货号]:[单位]],2,FALSE)),"")</f>
        <v/>
      </c>
      <c r="F706" s="26" t="str">
        <f>IFERROR(IF(VLOOKUP(盘点数[[#This Row],[货号]],账面数[[#All],[货号]:[单位]],3,FALSE)=0,"",VLOOKUP(盘点数[[#This Row],[货号]],账面数[[#All],[货号]:[单位]],3,FALSE)),"")</f>
        <v/>
      </c>
      <c r="G706" s="32"/>
      <c r="H706" s="33"/>
    </row>
    <row r="707" customHeight="1" spans="3:8">
      <c r="C707" s="31"/>
      <c r="D707" s="32"/>
      <c r="E707" s="26" t="str">
        <f>IFERROR(IF(VLOOKUP(盘点数[[#This Row],[货号]],账面数[[#All],[货号]:[单位]],2,FALSE)=0,"",VLOOKUP(盘点数[[#This Row],[货号]],账面数[[#All],[货号]:[单位]],2,FALSE)),"")</f>
        <v/>
      </c>
      <c r="F707" s="26" t="str">
        <f>IFERROR(IF(VLOOKUP(盘点数[[#This Row],[货号]],账面数[[#All],[货号]:[单位]],3,FALSE)=0,"",VLOOKUP(盘点数[[#This Row],[货号]],账面数[[#All],[货号]:[单位]],3,FALSE)),"")</f>
        <v/>
      </c>
      <c r="G707" s="32"/>
      <c r="H707" s="33"/>
    </row>
    <row r="708" customHeight="1" spans="3:8">
      <c r="C708" s="31"/>
      <c r="D708" s="32"/>
      <c r="E708" s="26" t="str">
        <f>IFERROR(IF(VLOOKUP(盘点数[[#This Row],[货号]],账面数[[#All],[货号]:[单位]],2,FALSE)=0,"",VLOOKUP(盘点数[[#This Row],[货号]],账面数[[#All],[货号]:[单位]],2,FALSE)),"")</f>
        <v/>
      </c>
      <c r="F708" s="26" t="str">
        <f>IFERROR(IF(VLOOKUP(盘点数[[#This Row],[货号]],账面数[[#All],[货号]:[单位]],3,FALSE)=0,"",VLOOKUP(盘点数[[#This Row],[货号]],账面数[[#All],[货号]:[单位]],3,FALSE)),"")</f>
        <v/>
      </c>
      <c r="G708" s="32"/>
      <c r="H708" s="33"/>
    </row>
    <row r="709" customHeight="1" spans="3:8">
      <c r="C709" s="31"/>
      <c r="D709" s="32"/>
      <c r="E709" s="26" t="str">
        <f>IFERROR(IF(VLOOKUP(盘点数[[#This Row],[货号]],账面数[[#All],[货号]:[单位]],2,FALSE)=0,"",VLOOKUP(盘点数[[#This Row],[货号]],账面数[[#All],[货号]:[单位]],2,FALSE)),"")</f>
        <v/>
      </c>
      <c r="F709" s="26" t="str">
        <f>IFERROR(IF(VLOOKUP(盘点数[[#This Row],[货号]],账面数[[#All],[货号]:[单位]],3,FALSE)=0,"",VLOOKUP(盘点数[[#This Row],[货号]],账面数[[#All],[货号]:[单位]],3,FALSE)),"")</f>
        <v/>
      </c>
      <c r="G709" s="32"/>
      <c r="H709" s="33"/>
    </row>
    <row r="710" customHeight="1" spans="3:8">
      <c r="C710" s="31"/>
      <c r="D710" s="32"/>
      <c r="E710" s="26" t="str">
        <f>IFERROR(IF(VLOOKUP(盘点数[[#This Row],[货号]],账面数[[#All],[货号]:[单位]],2,FALSE)=0,"",VLOOKUP(盘点数[[#This Row],[货号]],账面数[[#All],[货号]:[单位]],2,FALSE)),"")</f>
        <v/>
      </c>
      <c r="F710" s="26" t="str">
        <f>IFERROR(IF(VLOOKUP(盘点数[[#This Row],[货号]],账面数[[#All],[货号]:[单位]],3,FALSE)=0,"",VLOOKUP(盘点数[[#This Row],[货号]],账面数[[#All],[货号]:[单位]],3,FALSE)),"")</f>
        <v/>
      </c>
      <c r="G710" s="32"/>
      <c r="H710" s="33"/>
    </row>
    <row r="711" customHeight="1" spans="3:8">
      <c r="C711" s="31"/>
      <c r="D711" s="32"/>
      <c r="E711" s="26" t="str">
        <f>IFERROR(IF(VLOOKUP(盘点数[[#This Row],[货号]],账面数[[#All],[货号]:[单位]],2,FALSE)=0,"",VLOOKUP(盘点数[[#This Row],[货号]],账面数[[#All],[货号]:[单位]],2,FALSE)),"")</f>
        <v/>
      </c>
      <c r="F711" s="26" t="str">
        <f>IFERROR(IF(VLOOKUP(盘点数[[#This Row],[货号]],账面数[[#All],[货号]:[单位]],3,FALSE)=0,"",VLOOKUP(盘点数[[#This Row],[货号]],账面数[[#All],[货号]:[单位]],3,FALSE)),"")</f>
        <v/>
      </c>
      <c r="G711" s="32"/>
      <c r="H711" s="33"/>
    </row>
    <row r="712" customHeight="1" spans="3:8">
      <c r="C712" s="31"/>
      <c r="D712" s="32"/>
      <c r="E712" s="26" t="str">
        <f>IFERROR(IF(VLOOKUP(盘点数[[#This Row],[货号]],账面数[[#All],[货号]:[单位]],2,FALSE)=0,"",VLOOKUP(盘点数[[#This Row],[货号]],账面数[[#All],[货号]:[单位]],2,FALSE)),"")</f>
        <v/>
      </c>
      <c r="F712" s="26" t="str">
        <f>IFERROR(IF(VLOOKUP(盘点数[[#This Row],[货号]],账面数[[#All],[货号]:[单位]],3,FALSE)=0,"",VLOOKUP(盘点数[[#This Row],[货号]],账面数[[#All],[货号]:[单位]],3,FALSE)),"")</f>
        <v/>
      </c>
      <c r="G712" s="32"/>
      <c r="H712" s="33"/>
    </row>
    <row r="713" customHeight="1" spans="3:8">
      <c r="C713" s="31"/>
      <c r="D713" s="32"/>
      <c r="E713" s="26" t="str">
        <f>IFERROR(IF(VLOOKUP(盘点数[[#This Row],[货号]],账面数[[#All],[货号]:[单位]],2,FALSE)=0,"",VLOOKUP(盘点数[[#This Row],[货号]],账面数[[#All],[货号]:[单位]],2,FALSE)),"")</f>
        <v/>
      </c>
      <c r="F713" s="26" t="str">
        <f>IFERROR(IF(VLOOKUP(盘点数[[#This Row],[货号]],账面数[[#All],[货号]:[单位]],3,FALSE)=0,"",VLOOKUP(盘点数[[#This Row],[货号]],账面数[[#All],[货号]:[单位]],3,FALSE)),"")</f>
        <v/>
      </c>
      <c r="G713" s="32"/>
      <c r="H713" s="33"/>
    </row>
    <row r="714" customHeight="1" spans="3:8">
      <c r="C714" s="31"/>
      <c r="D714" s="32"/>
      <c r="E714" s="26" t="str">
        <f>IFERROR(IF(VLOOKUP(盘点数[[#This Row],[货号]],账面数[[#All],[货号]:[单位]],2,FALSE)=0,"",VLOOKUP(盘点数[[#This Row],[货号]],账面数[[#All],[货号]:[单位]],2,FALSE)),"")</f>
        <v/>
      </c>
      <c r="F714" s="26" t="str">
        <f>IFERROR(IF(VLOOKUP(盘点数[[#This Row],[货号]],账面数[[#All],[货号]:[单位]],3,FALSE)=0,"",VLOOKUP(盘点数[[#This Row],[货号]],账面数[[#All],[货号]:[单位]],3,FALSE)),"")</f>
        <v/>
      </c>
      <c r="G714" s="32"/>
      <c r="H714" s="33"/>
    </row>
    <row r="715" customHeight="1" spans="3:8">
      <c r="C715" s="31"/>
      <c r="D715" s="32"/>
      <c r="E715" s="26" t="str">
        <f>IFERROR(IF(VLOOKUP(盘点数[[#This Row],[货号]],账面数[[#All],[货号]:[单位]],2,FALSE)=0,"",VLOOKUP(盘点数[[#This Row],[货号]],账面数[[#All],[货号]:[单位]],2,FALSE)),"")</f>
        <v/>
      </c>
      <c r="F715" s="26" t="str">
        <f>IFERROR(IF(VLOOKUP(盘点数[[#This Row],[货号]],账面数[[#All],[货号]:[单位]],3,FALSE)=0,"",VLOOKUP(盘点数[[#This Row],[货号]],账面数[[#All],[货号]:[单位]],3,FALSE)),"")</f>
        <v/>
      </c>
      <c r="G715" s="32"/>
      <c r="H715" s="33"/>
    </row>
    <row r="716" customHeight="1" spans="3:8">
      <c r="C716" s="31"/>
      <c r="D716" s="32"/>
      <c r="E716" s="26" t="str">
        <f>IFERROR(IF(VLOOKUP(盘点数[[#This Row],[货号]],账面数[[#All],[货号]:[单位]],2,FALSE)=0,"",VLOOKUP(盘点数[[#This Row],[货号]],账面数[[#All],[货号]:[单位]],2,FALSE)),"")</f>
        <v/>
      </c>
      <c r="F716" s="26" t="str">
        <f>IFERROR(IF(VLOOKUP(盘点数[[#This Row],[货号]],账面数[[#All],[货号]:[单位]],3,FALSE)=0,"",VLOOKUP(盘点数[[#This Row],[货号]],账面数[[#All],[货号]:[单位]],3,FALSE)),"")</f>
        <v/>
      </c>
      <c r="G716" s="32"/>
      <c r="H716" s="33"/>
    </row>
    <row r="717" customHeight="1" spans="3:8">
      <c r="C717" s="31"/>
      <c r="D717" s="32"/>
      <c r="E717" s="26" t="str">
        <f>IFERROR(IF(VLOOKUP(盘点数[[#This Row],[货号]],账面数[[#All],[货号]:[单位]],2,FALSE)=0,"",VLOOKUP(盘点数[[#This Row],[货号]],账面数[[#All],[货号]:[单位]],2,FALSE)),"")</f>
        <v/>
      </c>
      <c r="F717" s="26" t="str">
        <f>IFERROR(IF(VLOOKUP(盘点数[[#This Row],[货号]],账面数[[#All],[货号]:[单位]],3,FALSE)=0,"",VLOOKUP(盘点数[[#This Row],[货号]],账面数[[#All],[货号]:[单位]],3,FALSE)),"")</f>
        <v/>
      </c>
      <c r="G717" s="32"/>
      <c r="H717" s="33"/>
    </row>
    <row r="718" customHeight="1" spans="3:8">
      <c r="C718" s="31"/>
      <c r="D718" s="32"/>
      <c r="E718" s="26" t="str">
        <f>IFERROR(IF(VLOOKUP(盘点数[[#This Row],[货号]],账面数[[#All],[货号]:[单位]],2,FALSE)=0,"",VLOOKUP(盘点数[[#This Row],[货号]],账面数[[#All],[货号]:[单位]],2,FALSE)),"")</f>
        <v/>
      </c>
      <c r="F718" s="26" t="str">
        <f>IFERROR(IF(VLOOKUP(盘点数[[#This Row],[货号]],账面数[[#All],[货号]:[单位]],3,FALSE)=0,"",VLOOKUP(盘点数[[#This Row],[货号]],账面数[[#All],[货号]:[单位]],3,FALSE)),"")</f>
        <v/>
      </c>
      <c r="G718" s="32"/>
      <c r="H718" s="33"/>
    </row>
    <row r="719" customHeight="1" spans="3:8">
      <c r="C719" s="31"/>
      <c r="D719" s="32"/>
      <c r="E719" s="26" t="str">
        <f>IFERROR(IF(VLOOKUP(盘点数[[#This Row],[货号]],账面数[[#All],[货号]:[单位]],2,FALSE)=0,"",VLOOKUP(盘点数[[#This Row],[货号]],账面数[[#All],[货号]:[单位]],2,FALSE)),"")</f>
        <v/>
      </c>
      <c r="F719" s="26" t="str">
        <f>IFERROR(IF(VLOOKUP(盘点数[[#This Row],[货号]],账面数[[#All],[货号]:[单位]],3,FALSE)=0,"",VLOOKUP(盘点数[[#This Row],[货号]],账面数[[#All],[货号]:[单位]],3,FALSE)),"")</f>
        <v/>
      </c>
      <c r="G719" s="32"/>
      <c r="H719" s="33"/>
    </row>
    <row r="720" customHeight="1" spans="3:8">
      <c r="C720" s="31"/>
      <c r="D720" s="32"/>
      <c r="E720" s="26" t="str">
        <f>IFERROR(IF(VLOOKUP(盘点数[[#This Row],[货号]],账面数[[#All],[货号]:[单位]],2,FALSE)=0,"",VLOOKUP(盘点数[[#This Row],[货号]],账面数[[#All],[货号]:[单位]],2,FALSE)),"")</f>
        <v/>
      </c>
      <c r="F720" s="26" t="str">
        <f>IFERROR(IF(VLOOKUP(盘点数[[#This Row],[货号]],账面数[[#All],[货号]:[单位]],3,FALSE)=0,"",VLOOKUP(盘点数[[#This Row],[货号]],账面数[[#All],[货号]:[单位]],3,FALSE)),"")</f>
        <v/>
      </c>
      <c r="G720" s="32"/>
      <c r="H720" s="33"/>
    </row>
    <row r="721" customHeight="1" spans="3:8">
      <c r="C721" s="31"/>
      <c r="D721" s="32"/>
      <c r="E721" s="26" t="str">
        <f>IFERROR(IF(VLOOKUP(盘点数[[#This Row],[货号]],账面数[[#All],[货号]:[单位]],2,FALSE)=0,"",VLOOKUP(盘点数[[#This Row],[货号]],账面数[[#All],[货号]:[单位]],2,FALSE)),"")</f>
        <v/>
      </c>
      <c r="F721" s="26" t="str">
        <f>IFERROR(IF(VLOOKUP(盘点数[[#This Row],[货号]],账面数[[#All],[货号]:[单位]],3,FALSE)=0,"",VLOOKUP(盘点数[[#This Row],[货号]],账面数[[#All],[货号]:[单位]],3,FALSE)),"")</f>
        <v/>
      </c>
      <c r="G721" s="32"/>
      <c r="H721" s="33"/>
    </row>
    <row r="722" customHeight="1" spans="3:8">
      <c r="C722" s="31"/>
      <c r="D722" s="32"/>
      <c r="E722" s="26" t="str">
        <f>IFERROR(IF(VLOOKUP(盘点数[[#This Row],[货号]],账面数[[#All],[货号]:[单位]],2,FALSE)=0,"",VLOOKUP(盘点数[[#This Row],[货号]],账面数[[#All],[货号]:[单位]],2,FALSE)),"")</f>
        <v/>
      </c>
      <c r="F722" s="26" t="str">
        <f>IFERROR(IF(VLOOKUP(盘点数[[#This Row],[货号]],账面数[[#All],[货号]:[单位]],3,FALSE)=0,"",VLOOKUP(盘点数[[#This Row],[货号]],账面数[[#All],[货号]:[单位]],3,FALSE)),"")</f>
        <v/>
      </c>
      <c r="G722" s="32"/>
      <c r="H722" s="33"/>
    </row>
    <row r="723" customHeight="1" spans="3:8">
      <c r="C723" s="31"/>
      <c r="D723" s="32"/>
      <c r="E723" s="26" t="str">
        <f>IFERROR(IF(VLOOKUP(盘点数[[#This Row],[货号]],账面数[[#All],[货号]:[单位]],2,FALSE)=0,"",VLOOKUP(盘点数[[#This Row],[货号]],账面数[[#All],[货号]:[单位]],2,FALSE)),"")</f>
        <v/>
      </c>
      <c r="F723" s="26" t="str">
        <f>IFERROR(IF(VLOOKUP(盘点数[[#This Row],[货号]],账面数[[#All],[货号]:[单位]],3,FALSE)=0,"",VLOOKUP(盘点数[[#This Row],[货号]],账面数[[#All],[货号]:[单位]],3,FALSE)),"")</f>
        <v/>
      </c>
      <c r="G723" s="32"/>
      <c r="H723" s="33"/>
    </row>
    <row r="724" customHeight="1" spans="3:8">
      <c r="C724" s="31"/>
      <c r="D724" s="32"/>
      <c r="E724" s="26" t="str">
        <f>IFERROR(IF(VLOOKUP(盘点数[[#This Row],[货号]],账面数[[#All],[货号]:[单位]],2,FALSE)=0,"",VLOOKUP(盘点数[[#This Row],[货号]],账面数[[#All],[货号]:[单位]],2,FALSE)),"")</f>
        <v/>
      </c>
      <c r="F724" s="26" t="str">
        <f>IFERROR(IF(VLOOKUP(盘点数[[#This Row],[货号]],账面数[[#All],[货号]:[单位]],3,FALSE)=0,"",VLOOKUP(盘点数[[#This Row],[货号]],账面数[[#All],[货号]:[单位]],3,FALSE)),"")</f>
        <v/>
      </c>
      <c r="G724" s="32"/>
      <c r="H724" s="33"/>
    </row>
    <row r="725" customHeight="1" spans="3:8">
      <c r="C725" s="31"/>
      <c r="D725" s="32"/>
      <c r="E725" s="26" t="str">
        <f>IFERROR(IF(VLOOKUP(盘点数[[#This Row],[货号]],账面数[[#All],[货号]:[单位]],2,FALSE)=0,"",VLOOKUP(盘点数[[#This Row],[货号]],账面数[[#All],[货号]:[单位]],2,FALSE)),"")</f>
        <v/>
      </c>
      <c r="F725" s="26" t="str">
        <f>IFERROR(IF(VLOOKUP(盘点数[[#This Row],[货号]],账面数[[#All],[货号]:[单位]],3,FALSE)=0,"",VLOOKUP(盘点数[[#This Row],[货号]],账面数[[#All],[货号]:[单位]],3,FALSE)),"")</f>
        <v/>
      </c>
      <c r="G725" s="32"/>
      <c r="H725" s="33"/>
    </row>
    <row r="726" customHeight="1" spans="3:8">
      <c r="C726" s="31"/>
      <c r="D726" s="32"/>
      <c r="E726" s="26" t="str">
        <f>IFERROR(IF(VLOOKUP(盘点数[[#This Row],[货号]],账面数[[#All],[货号]:[单位]],2,FALSE)=0,"",VLOOKUP(盘点数[[#This Row],[货号]],账面数[[#All],[货号]:[单位]],2,FALSE)),"")</f>
        <v/>
      </c>
      <c r="F726" s="26" t="str">
        <f>IFERROR(IF(VLOOKUP(盘点数[[#This Row],[货号]],账面数[[#All],[货号]:[单位]],3,FALSE)=0,"",VLOOKUP(盘点数[[#This Row],[货号]],账面数[[#All],[货号]:[单位]],3,FALSE)),"")</f>
        <v/>
      </c>
      <c r="G726" s="32"/>
      <c r="H726" s="33"/>
    </row>
    <row r="727" customHeight="1" spans="3:8">
      <c r="C727" s="31"/>
      <c r="D727" s="32"/>
      <c r="E727" s="26" t="str">
        <f>IFERROR(IF(VLOOKUP(盘点数[[#This Row],[货号]],账面数[[#All],[货号]:[单位]],2,FALSE)=0,"",VLOOKUP(盘点数[[#This Row],[货号]],账面数[[#All],[货号]:[单位]],2,FALSE)),"")</f>
        <v/>
      </c>
      <c r="F727" s="26" t="str">
        <f>IFERROR(IF(VLOOKUP(盘点数[[#This Row],[货号]],账面数[[#All],[货号]:[单位]],3,FALSE)=0,"",VLOOKUP(盘点数[[#This Row],[货号]],账面数[[#All],[货号]:[单位]],3,FALSE)),"")</f>
        <v/>
      </c>
      <c r="G727" s="32"/>
      <c r="H727" s="33"/>
    </row>
    <row r="728" customHeight="1" spans="3:8">
      <c r="C728" s="31"/>
      <c r="D728" s="32"/>
      <c r="E728" s="26" t="str">
        <f>IFERROR(IF(VLOOKUP(盘点数[[#This Row],[货号]],账面数[[#All],[货号]:[单位]],2,FALSE)=0,"",VLOOKUP(盘点数[[#This Row],[货号]],账面数[[#All],[货号]:[单位]],2,FALSE)),"")</f>
        <v/>
      </c>
      <c r="F728" s="26" t="str">
        <f>IFERROR(IF(VLOOKUP(盘点数[[#This Row],[货号]],账面数[[#All],[货号]:[单位]],3,FALSE)=0,"",VLOOKUP(盘点数[[#This Row],[货号]],账面数[[#All],[货号]:[单位]],3,FALSE)),"")</f>
        <v/>
      </c>
      <c r="G728" s="32"/>
      <c r="H728" s="33"/>
    </row>
    <row r="729" customHeight="1" spans="3:8">
      <c r="C729" s="31"/>
      <c r="D729" s="32"/>
      <c r="E729" s="26" t="str">
        <f>IFERROR(IF(VLOOKUP(盘点数[[#This Row],[货号]],账面数[[#All],[货号]:[单位]],2,FALSE)=0,"",VLOOKUP(盘点数[[#This Row],[货号]],账面数[[#All],[货号]:[单位]],2,FALSE)),"")</f>
        <v/>
      </c>
      <c r="F729" s="26" t="str">
        <f>IFERROR(IF(VLOOKUP(盘点数[[#This Row],[货号]],账面数[[#All],[货号]:[单位]],3,FALSE)=0,"",VLOOKUP(盘点数[[#This Row],[货号]],账面数[[#All],[货号]:[单位]],3,FALSE)),"")</f>
        <v/>
      </c>
      <c r="G729" s="32"/>
      <c r="H729" s="33"/>
    </row>
    <row r="730" customHeight="1" spans="3:8">
      <c r="C730" s="31"/>
      <c r="D730" s="32"/>
      <c r="E730" s="26" t="str">
        <f>IFERROR(IF(VLOOKUP(盘点数[[#This Row],[货号]],账面数[[#All],[货号]:[单位]],2,FALSE)=0,"",VLOOKUP(盘点数[[#This Row],[货号]],账面数[[#All],[货号]:[单位]],2,FALSE)),"")</f>
        <v/>
      </c>
      <c r="F730" s="26" t="str">
        <f>IFERROR(IF(VLOOKUP(盘点数[[#This Row],[货号]],账面数[[#All],[货号]:[单位]],3,FALSE)=0,"",VLOOKUP(盘点数[[#This Row],[货号]],账面数[[#All],[货号]:[单位]],3,FALSE)),"")</f>
        <v/>
      </c>
      <c r="G730" s="32"/>
      <c r="H730" s="33"/>
    </row>
    <row r="731" customHeight="1" spans="3:8">
      <c r="C731" s="31"/>
      <c r="D731" s="32"/>
      <c r="E731" s="26" t="str">
        <f>IFERROR(IF(VLOOKUP(盘点数[[#This Row],[货号]],账面数[[#All],[货号]:[单位]],2,FALSE)=0,"",VLOOKUP(盘点数[[#This Row],[货号]],账面数[[#All],[货号]:[单位]],2,FALSE)),"")</f>
        <v/>
      </c>
      <c r="F731" s="26" t="str">
        <f>IFERROR(IF(VLOOKUP(盘点数[[#This Row],[货号]],账面数[[#All],[货号]:[单位]],3,FALSE)=0,"",VLOOKUP(盘点数[[#This Row],[货号]],账面数[[#All],[货号]:[单位]],3,FALSE)),"")</f>
        <v/>
      </c>
      <c r="G731" s="32"/>
      <c r="H731" s="33"/>
    </row>
    <row r="732" customHeight="1" spans="3:8">
      <c r="C732" s="31"/>
      <c r="D732" s="32"/>
      <c r="E732" s="26" t="str">
        <f>IFERROR(IF(VLOOKUP(盘点数[[#This Row],[货号]],账面数[[#All],[货号]:[单位]],2,FALSE)=0,"",VLOOKUP(盘点数[[#This Row],[货号]],账面数[[#All],[货号]:[单位]],2,FALSE)),"")</f>
        <v/>
      </c>
      <c r="F732" s="26" t="str">
        <f>IFERROR(IF(VLOOKUP(盘点数[[#This Row],[货号]],账面数[[#All],[货号]:[单位]],3,FALSE)=0,"",VLOOKUP(盘点数[[#This Row],[货号]],账面数[[#All],[货号]:[单位]],3,FALSE)),"")</f>
        <v/>
      </c>
      <c r="G732" s="32"/>
      <c r="H732" s="33"/>
    </row>
    <row r="733" customHeight="1" spans="3:8">
      <c r="C733" s="31"/>
      <c r="D733" s="32"/>
      <c r="E733" s="26" t="str">
        <f>IFERROR(IF(VLOOKUP(盘点数[[#This Row],[货号]],账面数[[#All],[货号]:[单位]],2,FALSE)=0,"",VLOOKUP(盘点数[[#This Row],[货号]],账面数[[#All],[货号]:[单位]],2,FALSE)),"")</f>
        <v/>
      </c>
      <c r="F733" s="26" t="str">
        <f>IFERROR(IF(VLOOKUP(盘点数[[#This Row],[货号]],账面数[[#All],[货号]:[单位]],3,FALSE)=0,"",VLOOKUP(盘点数[[#This Row],[货号]],账面数[[#All],[货号]:[单位]],3,FALSE)),"")</f>
        <v/>
      </c>
      <c r="G733" s="32"/>
      <c r="H733" s="33"/>
    </row>
    <row r="734" customHeight="1" spans="3:8">
      <c r="C734" s="31"/>
      <c r="D734" s="32"/>
      <c r="E734" s="26" t="str">
        <f>IFERROR(IF(VLOOKUP(盘点数[[#This Row],[货号]],账面数[[#All],[货号]:[单位]],2,FALSE)=0,"",VLOOKUP(盘点数[[#This Row],[货号]],账面数[[#All],[货号]:[单位]],2,FALSE)),"")</f>
        <v/>
      </c>
      <c r="F734" s="26" t="str">
        <f>IFERROR(IF(VLOOKUP(盘点数[[#This Row],[货号]],账面数[[#All],[货号]:[单位]],3,FALSE)=0,"",VLOOKUP(盘点数[[#This Row],[货号]],账面数[[#All],[货号]:[单位]],3,FALSE)),"")</f>
        <v/>
      </c>
      <c r="G734" s="32"/>
      <c r="H734" s="33"/>
    </row>
    <row r="735" customHeight="1" spans="3:8">
      <c r="C735" s="31"/>
      <c r="D735" s="32"/>
      <c r="E735" s="26" t="str">
        <f>IFERROR(IF(VLOOKUP(盘点数[[#This Row],[货号]],账面数[[#All],[货号]:[单位]],2,FALSE)=0,"",VLOOKUP(盘点数[[#This Row],[货号]],账面数[[#All],[货号]:[单位]],2,FALSE)),"")</f>
        <v/>
      </c>
      <c r="F735" s="26" t="str">
        <f>IFERROR(IF(VLOOKUP(盘点数[[#This Row],[货号]],账面数[[#All],[货号]:[单位]],3,FALSE)=0,"",VLOOKUP(盘点数[[#This Row],[货号]],账面数[[#All],[货号]:[单位]],3,FALSE)),"")</f>
        <v/>
      </c>
      <c r="G735" s="32"/>
      <c r="H735" s="33"/>
    </row>
    <row r="736" customHeight="1" spans="3:8">
      <c r="C736" s="31"/>
      <c r="D736" s="32"/>
      <c r="E736" s="26" t="str">
        <f>IFERROR(IF(VLOOKUP(盘点数[[#This Row],[货号]],账面数[[#All],[货号]:[单位]],2,FALSE)=0,"",VLOOKUP(盘点数[[#This Row],[货号]],账面数[[#All],[货号]:[单位]],2,FALSE)),"")</f>
        <v/>
      </c>
      <c r="F736" s="26" t="str">
        <f>IFERROR(IF(VLOOKUP(盘点数[[#This Row],[货号]],账面数[[#All],[货号]:[单位]],3,FALSE)=0,"",VLOOKUP(盘点数[[#This Row],[货号]],账面数[[#All],[货号]:[单位]],3,FALSE)),"")</f>
        <v/>
      </c>
      <c r="G736" s="32"/>
      <c r="H736" s="33"/>
    </row>
    <row r="737" customHeight="1" spans="3:8">
      <c r="C737" s="31"/>
      <c r="D737" s="32"/>
      <c r="E737" s="26" t="str">
        <f>IFERROR(IF(VLOOKUP(盘点数[[#This Row],[货号]],账面数[[#All],[货号]:[单位]],2,FALSE)=0,"",VLOOKUP(盘点数[[#This Row],[货号]],账面数[[#All],[货号]:[单位]],2,FALSE)),"")</f>
        <v/>
      </c>
      <c r="F737" s="26" t="str">
        <f>IFERROR(IF(VLOOKUP(盘点数[[#This Row],[货号]],账面数[[#All],[货号]:[单位]],3,FALSE)=0,"",VLOOKUP(盘点数[[#This Row],[货号]],账面数[[#All],[货号]:[单位]],3,FALSE)),"")</f>
        <v/>
      </c>
      <c r="G737" s="32"/>
      <c r="H737" s="33"/>
    </row>
    <row r="738" customHeight="1" spans="3:8">
      <c r="C738" s="31"/>
      <c r="D738" s="32"/>
      <c r="E738" s="26" t="str">
        <f>IFERROR(IF(VLOOKUP(盘点数[[#This Row],[货号]],账面数[[#All],[货号]:[单位]],2,FALSE)=0,"",VLOOKUP(盘点数[[#This Row],[货号]],账面数[[#All],[货号]:[单位]],2,FALSE)),"")</f>
        <v/>
      </c>
      <c r="F738" s="26" t="str">
        <f>IFERROR(IF(VLOOKUP(盘点数[[#This Row],[货号]],账面数[[#All],[货号]:[单位]],3,FALSE)=0,"",VLOOKUP(盘点数[[#This Row],[货号]],账面数[[#All],[货号]:[单位]],3,FALSE)),"")</f>
        <v/>
      </c>
      <c r="G738" s="32"/>
      <c r="H738" s="33"/>
    </row>
    <row r="739" customHeight="1" spans="3:8">
      <c r="C739" s="31"/>
      <c r="D739" s="32"/>
      <c r="E739" s="26" t="str">
        <f>IFERROR(IF(VLOOKUP(盘点数[[#This Row],[货号]],账面数[[#All],[货号]:[单位]],2,FALSE)=0,"",VLOOKUP(盘点数[[#This Row],[货号]],账面数[[#All],[货号]:[单位]],2,FALSE)),"")</f>
        <v/>
      </c>
      <c r="F739" s="26" t="str">
        <f>IFERROR(IF(VLOOKUP(盘点数[[#This Row],[货号]],账面数[[#All],[货号]:[单位]],3,FALSE)=0,"",VLOOKUP(盘点数[[#This Row],[货号]],账面数[[#All],[货号]:[单位]],3,FALSE)),"")</f>
        <v/>
      </c>
      <c r="G739" s="32"/>
      <c r="H739" s="33"/>
    </row>
    <row r="740" customHeight="1" spans="3:8">
      <c r="C740" s="31"/>
      <c r="D740" s="32"/>
      <c r="E740" s="26" t="str">
        <f>IFERROR(IF(VLOOKUP(盘点数[[#This Row],[货号]],账面数[[#All],[货号]:[单位]],2,FALSE)=0,"",VLOOKUP(盘点数[[#This Row],[货号]],账面数[[#All],[货号]:[单位]],2,FALSE)),"")</f>
        <v/>
      </c>
      <c r="F740" s="26" t="str">
        <f>IFERROR(IF(VLOOKUP(盘点数[[#This Row],[货号]],账面数[[#All],[货号]:[单位]],3,FALSE)=0,"",VLOOKUP(盘点数[[#This Row],[货号]],账面数[[#All],[货号]:[单位]],3,FALSE)),"")</f>
        <v/>
      </c>
      <c r="G740" s="32"/>
      <c r="H740" s="33"/>
    </row>
    <row r="741" customHeight="1" spans="3:8">
      <c r="C741" s="31"/>
      <c r="D741" s="32"/>
      <c r="E741" s="26" t="str">
        <f>IFERROR(IF(VLOOKUP(盘点数[[#This Row],[货号]],账面数[[#All],[货号]:[单位]],2,FALSE)=0,"",VLOOKUP(盘点数[[#This Row],[货号]],账面数[[#All],[货号]:[单位]],2,FALSE)),"")</f>
        <v/>
      </c>
      <c r="F741" s="26" t="str">
        <f>IFERROR(IF(VLOOKUP(盘点数[[#This Row],[货号]],账面数[[#All],[货号]:[单位]],3,FALSE)=0,"",VLOOKUP(盘点数[[#This Row],[货号]],账面数[[#All],[货号]:[单位]],3,FALSE)),"")</f>
        <v/>
      </c>
      <c r="G741" s="32"/>
      <c r="H741" s="33"/>
    </row>
    <row r="742" customHeight="1" spans="3:8">
      <c r="C742" s="31"/>
      <c r="D742" s="32"/>
      <c r="E742" s="26" t="str">
        <f>IFERROR(IF(VLOOKUP(盘点数[[#This Row],[货号]],账面数[[#All],[货号]:[单位]],2,FALSE)=0,"",VLOOKUP(盘点数[[#This Row],[货号]],账面数[[#All],[货号]:[单位]],2,FALSE)),"")</f>
        <v/>
      </c>
      <c r="F742" s="26" t="str">
        <f>IFERROR(IF(VLOOKUP(盘点数[[#This Row],[货号]],账面数[[#All],[货号]:[单位]],3,FALSE)=0,"",VLOOKUP(盘点数[[#This Row],[货号]],账面数[[#All],[货号]:[单位]],3,FALSE)),"")</f>
        <v/>
      </c>
      <c r="G742" s="32"/>
      <c r="H742" s="33"/>
    </row>
    <row r="743" customHeight="1" spans="3:8">
      <c r="C743" s="31"/>
      <c r="D743" s="32"/>
      <c r="E743" s="26" t="str">
        <f>IFERROR(IF(VLOOKUP(盘点数[[#This Row],[货号]],账面数[[#All],[货号]:[单位]],2,FALSE)=0,"",VLOOKUP(盘点数[[#This Row],[货号]],账面数[[#All],[货号]:[单位]],2,FALSE)),"")</f>
        <v/>
      </c>
      <c r="F743" s="26" t="str">
        <f>IFERROR(IF(VLOOKUP(盘点数[[#This Row],[货号]],账面数[[#All],[货号]:[单位]],3,FALSE)=0,"",VLOOKUP(盘点数[[#This Row],[货号]],账面数[[#All],[货号]:[单位]],3,FALSE)),"")</f>
        <v/>
      </c>
      <c r="G743" s="32"/>
      <c r="H743" s="33"/>
    </row>
    <row r="744" customHeight="1" spans="3:8">
      <c r="C744" s="31"/>
      <c r="D744" s="32"/>
      <c r="E744" s="26" t="str">
        <f>IFERROR(IF(VLOOKUP(盘点数[[#This Row],[货号]],账面数[[#All],[货号]:[单位]],2,FALSE)=0,"",VLOOKUP(盘点数[[#This Row],[货号]],账面数[[#All],[货号]:[单位]],2,FALSE)),"")</f>
        <v/>
      </c>
      <c r="F744" s="26" t="str">
        <f>IFERROR(IF(VLOOKUP(盘点数[[#This Row],[货号]],账面数[[#All],[货号]:[单位]],3,FALSE)=0,"",VLOOKUP(盘点数[[#This Row],[货号]],账面数[[#All],[货号]:[单位]],3,FALSE)),"")</f>
        <v/>
      </c>
      <c r="G744" s="32"/>
      <c r="H744" s="33"/>
    </row>
    <row r="745" customHeight="1" spans="3:8">
      <c r="C745" s="31"/>
      <c r="D745" s="32"/>
      <c r="E745" s="26" t="str">
        <f>IFERROR(IF(VLOOKUP(盘点数[[#This Row],[货号]],账面数[[#All],[货号]:[单位]],2,FALSE)=0,"",VLOOKUP(盘点数[[#This Row],[货号]],账面数[[#All],[货号]:[单位]],2,FALSE)),"")</f>
        <v/>
      </c>
      <c r="F745" s="26" t="str">
        <f>IFERROR(IF(VLOOKUP(盘点数[[#This Row],[货号]],账面数[[#All],[货号]:[单位]],3,FALSE)=0,"",VLOOKUP(盘点数[[#This Row],[货号]],账面数[[#All],[货号]:[单位]],3,FALSE)),"")</f>
        <v/>
      </c>
      <c r="G745" s="32"/>
      <c r="H745" s="33"/>
    </row>
    <row r="746" customHeight="1" spans="3:8">
      <c r="C746" s="31"/>
      <c r="D746" s="32"/>
      <c r="E746" s="26" t="str">
        <f>IFERROR(IF(VLOOKUP(盘点数[[#This Row],[货号]],账面数[[#All],[货号]:[单位]],2,FALSE)=0,"",VLOOKUP(盘点数[[#This Row],[货号]],账面数[[#All],[货号]:[单位]],2,FALSE)),"")</f>
        <v/>
      </c>
      <c r="F746" s="26" t="str">
        <f>IFERROR(IF(VLOOKUP(盘点数[[#This Row],[货号]],账面数[[#All],[货号]:[单位]],3,FALSE)=0,"",VLOOKUP(盘点数[[#This Row],[货号]],账面数[[#All],[货号]:[单位]],3,FALSE)),"")</f>
        <v/>
      </c>
      <c r="G746" s="32"/>
      <c r="H746" s="33"/>
    </row>
    <row r="747" customHeight="1" spans="3:8">
      <c r="C747" s="31"/>
      <c r="D747" s="32"/>
      <c r="E747" s="26" t="str">
        <f>IFERROR(IF(VLOOKUP(盘点数[[#This Row],[货号]],账面数[[#All],[货号]:[单位]],2,FALSE)=0,"",VLOOKUP(盘点数[[#This Row],[货号]],账面数[[#All],[货号]:[单位]],2,FALSE)),"")</f>
        <v/>
      </c>
      <c r="F747" s="26" t="str">
        <f>IFERROR(IF(VLOOKUP(盘点数[[#This Row],[货号]],账面数[[#All],[货号]:[单位]],3,FALSE)=0,"",VLOOKUP(盘点数[[#This Row],[货号]],账面数[[#All],[货号]:[单位]],3,FALSE)),"")</f>
        <v/>
      </c>
      <c r="G747" s="32"/>
      <c r="H747" s="33"/>
    </row>
    <row r="748" customHeight="1" spans="3:8">
      <c r="C748" s="31"/>
      <c r="D748" s="32"/>
      <c r="E748" s="26" t="str">
        <f>IFERROR(IF(VLOOKUP(盘点数[[#This Row],[货号]],账面数[[#All],[货号]:[单位]],2,FALSE)=0,"",VLOOKUP(盘点数[[#This Row],[货号]],账面数[[#All],[货号]:[单位]],2,FALSE)),"")</f>
        <v/>
      </c>
      <c r="F748" s="26" t="str">
        <f>IFERROR(IF(VLOOKUP(盘点数[[#This Row],[货号]],账面数[[#All],[货号]:[单位]],3,FALSE)=0,"",VLOOKUP(盘点数[[#This Row],[货号]],账面数[[#All],[货号]:[单位]],3,FALSE)),"")</f>
        <v/>
      </c>
      <c r="G748" s="32"/>
      <c r="H748" s="33"/>
    </row>
    <row r="749" customHeight="1" spans="3:8">
      <c r="C749" s="31"/>
      <c r="D749" s="32"/>
      <c r="E749" s="26" t="str">
        <f>IFERROR(IF(VLOOKUP(盘点数[[#This Row],[货号]],账面数[[#All],[货号]:[单位]],2,FALSE)=0,"",VLOOKUP(盘点数[[#This Row],[货号]],账面数[[#All],[货号]:[单位]],2,FALSE)),"")</f>
        <v/>
      </c>
      <c r="F749" s="26" t="str">
        <f>IFERROR(IF(VLOOKUP(盘点数[[#This Row],[货号]],账面数[[#All],[货号]:[单位]],3,FALSE)=0,"",VLOOKUP(盘点数[[#This Row],[货号]],账面数[[#All],[货号]:[单位]],3,FALSE)),"")</f>
        <v/>
      </c>
      <c r="G749" s="32"/>
      <c r="H749" s="33"/>
    </row>
    <row r="750" customHeight="1" spans="3:8">
      <c r="C750" s="31"/>
      <c r="D750" s="32"/>
      <c r="E750" s="26" t="str">
        <f>IFERROR(IF(VLOOKUP(盘点数[[#This Row],[货号]],账面数[[#All],[货号]:[单位]],2,FALSE)=0,"",VLOOKUP(盘点数[[#This Row],[货号]],账面数[[#All],[货号]:[单位]],2,FALSE)),"")</f>
        <v/>
      </c>
      <c r="F750" s="26" t="str">
        <f>IFERROR(IF(VLOOKUP(盘点数[[#This Row],[货号]],账面数[[#All],[货号]:[单位]],3,FALSE)=0,"",VLOOKUP(盘点数[[#This Row],[货号]],账面数[[#All],[货号]:[单位]],3,FALSE)),"")</f>
        <v/>
      </c>
      <c r="G750" s="32"/>
      <c r="H750" s="33"/>
    </row>
    <row r="751" customHeight="1" spans="3:8">
      <c r="C751" s="31"/>
      <c r="D751" s="32"/>
      <c r="E751" s="26" t="str">
        <f>IFERROR(IF(VLOOKUP(盘点数[[#This Row],[货号]],账面数[[#All],[货号]:[单位]],2,FALSE)=0,"",VLOOKUP(盘点数[[#This Row],[货号]],账面数[[#All],[货号]:[单位]],2,FALSE)),"")</f>
        <v/>
      </c>
      <c r="F751" s="26" t="str">
        <f>IFERROR(IF(VLOOKUP(盘点数[[#This Row],[货号]],账面数[[#All],[货号]:[单位]],3,FALSE)=0,"",VLOOKUP(盘点数[[#This Row],[货号]],账面数[[#All],[货号]:[单位]],3,FALSE)),"")</f>
        <v/>
      </c>
      <c r="G751" s="32"/>
      <c r="H751" s="33"/>
    </row>
    <row r="752" customHeight="1" spans="3:8">
      <c r="C752" s="31"/>
      <c r="D752" s="32"/>
      <c r="E752" s="26" t="str">
        <f>IFERROR(IF(VLOOKUP(盘点数[[#This Row],[货号]],账面数[[#All],[货号]:[单位]],2,FALSE)=0,"",VLOOKUP(盘点数[[#This Row],[货号]],账面数[[#All],[货号]:[单位]],2,FALSE)),"")</f>
        <v/>
      </c>
      <c r="F752" s="26" t="str">
        <f>IFERROR(IF(VLOOKUP(盘点数[[#This Row],[货号]],账面数[[#All],[货号]:[单位]],3,FALSE)=0,"",VLOOKUP(盘点数[[#This Row],[货号]],账面数[[#All],[货号]:[单位]],3,FALSE)),"")</f>
        <v/>
      </c>
      <c r="G752" s="32"/>
      <c r="H752" s="33"/>
    </row>
    <row r="753" customHeight="1" spans="3:8">
      <c r="C753" s="31"/>
      <c r="D753" s="32"/>
      <c r="E753" s="26" t="str">
        <f>IFERROR(IF(VLOOKUP(盘点数[[#This Row],[货号]],账面数[[#All],[货号]:[单位]],2,FALSE)=0,"",VLOOKUP(盘点数[[#This Row],[货号]],账面数[[#All],[货号]:[单位]],2,FALSE)),"")</f>
        <v/>
      </c>
      <c r="F753" s="26" t="str">
        <f>IFERROR(IF(VLOOKUP(盘点数[[#This Row],[货号]],账面数[[#All],[货号]:[单位]],3,FALSE)=0,"",VLOOKUP(盘点数[[#This Row],[货号]],账面数[[#All],[货号]:[单位]],3,FALSE)),"")</f>
        <v/>
      </c>
      <c r="G753" s="32"/>
      <c r="H753" s="33"/>
    </row>
    <row r="754" customHeight="1" spans="3:8">
      <c r="C754" s="31"/>
      <c r="D754" s="32"/>
      <c r="E754" s="26" t="str">
        <f>IFERROR(IF(VLOOKUP(盘点数[[#This Row],[货号]],账面数[[#All],[货号]:[单位]],2,FALSE)=0,"",VLOOKUP(盘点数[[#This Row],[货号]],账面数[[#All],[货号]:[单位]],2,FALSE)),"")</f>
        <v/>
      </c>
      <c r="F754" s="26" t="str">
        <f>IFERROR(IF(VLOOKUP(盘点数[[#This Row],[货号]],账面数[[#All],[货号]:[单位]],3,FALSE)=0,"",VLOOKUP(盘点数[[#This Row],[货号]],账面数[[#All],[货号]:[单位]],3,FALSE)),"")</f>
        <v/>
      </c>
      <c r="G754" s="32"/>
      <c r="H754" s="33"/>
    </row>
    <row r="755" customHeight="1" spans="3:8">
      <c r="C755" s="31"/>
      <c r="D755" s="32"/>
      <c r="E755" s="26" t="str">
        <f>IFERROR(IF(VLOOKUP(盘点数[[#This Row],[货号]],账面数[[#All],[货号]:[单位]],2,FALSE)=0,"",VLOOKUP(盘点数[[#This Row],[货号]],账面数[[#All],[货号]:[单位]],2,FALSE)),"")</f>
        <v/>
      </c>
      <c r="F755" s="26" t="str">
        <f>IFERROR(IF(VLOOKUP(盘点数[[#This Row],[货号]],账面数[[#All],[货号]:[单位]],3,FALSE)=0,"",VLOOKUP(盘点数[[#This Row],[货号]],账面数[[#All],[货号]:[单位]],3,FALSE)),"")</f>
        <v/>
      </c>
      <c r="G755" s="32"/>
      <c r="H755" s="33"/>
    </row>
    <row r="756" customHeight="1" spans="3:8">
      <c r="C756" s="31"/>
      <c r="D756" s="32"/>
      <c r="E756" s="26" t="str">
        <f>IFERROR(IF(VLOOKUP(盘点数[[#This Row],[货号]],账面数[[#All],[货号]:[单位]],2,FALSE)=0,"",VLOOKUP(盘点数[[#This Row],[货号]],账面数[[#All],[货号]:[单位]],2,FALSE)),"")</f>
        <v/>
      </c>
      <c r="F756" s="26" t="str">
        <f>IFERROR(IF(VLOOKUP(盘点数[[#This Row],[货号]],账面数[[#All],[货号]:[单位]],3,FALSE)=0,"",VLOOKUP(盘点数[[#This Row],[货号]],账面数[[#All],[货号]:[单位]],3,FALSE)),"")</f>
        <v/>
      </c>
      <c r="G756" s="32"/>
      <c r="H756" s="33"/>
    </row>
    <row r="757" customHeight="1" spans="3:8">
      <c r="C757" s="31"/>
      <c r="D757" s="32"/>
      <c r="E757" s="26" t="str">
        <f>IFERROR(IF(VLOOKUP(盘点数[[#This Row],[货号]],账面数[[#All],[货号]:[单位]],2,FALSE)=0,"",VLOOKUP(盘点数[[#This Row],[货号]],账面数[[#All],[货号]:[单位]],2,FALSE)),"")</f>
        <v/>
      </c>
      <c r="F757" s="26" t="str">
        <f>IFERROR(IF(VLOOKUP(盘点数[[#This Row],[货号]],账面数[[#All],[货号]:[单位]],3,FALSE)=0,"",VLOOKUP(盘点数[[#This Row],[货号]],账面数[[#All],[货号]:[单位]],3,FALSE)),"")</f>
        <v/>
      </c>
      <c r="G757" s="32"/>
      <c r="H757" s="33"/>
    </row>
    <row r="758" customHeight="1" spans="3:8">
      <c r="C758" s="31"/>
      <c r="D758" s="32"/>
      <c r="E758" s="26" t="str">
        <f>IFERROR(IF(VLOOKUP(盘点数[[#This Row],[货号]],账面数[[#All],[货号]:[单位]],2,FALSE)=0,"",VLOOKUP(盘点数[[#This Row],[货号]],账面数[[#All],[货号]:[单位]],2,FALSE)),"")</f>
        <v/>
      </c>
      <c r="F758" s="26" t="str">
        <f>IFERROR(IF(VLOOKUP(盘点数[[#This Row],[货号]],账面数[[#All],[货号]:[单位]],3,FALSE)=0,"",VLOOKUP(盘点数[[#This Row],[货号]],账面数[[#All],[货号]:[单位]],3,FALSE)),"")</f>
        <v/>
      </c>
      <c r="G758" s="32"/>
      <c r="H758" s="33"/>
    </row>
    <row r="759" customHeight="1" spans="3:8">
      <c r="C759" s="31"/>
      <c r="D759" s="32"/>
      <c r="E759" s="26" t="str">
        <f>IFERROR(IF(VLOOKUP(盘点数[[#This Row],[货号]],账面数[[#All],[货号]:[单位]],2,FALSE)=0,"",VLOOKUP(盘点数[[#This Row],[货号]],账面数[[#All],[货号]:[单位]],2,FALSE)),"")</f>
        <v/>
      </c>
      <c r="F759" s="26" t="str">
        <f>IFERROR(IF(VLOOKUP(盘点数[[#This Row],[货号]],账面数[[#All],[货号]:[单位]],3,FALSE)=0,"",VLOOKUP(盘点数[[#This Row],[货号]],账面数[[#All],[货号]:[单位]],3,FALSE)),"")</f>
        <v/>
      </c>
      <c r="G759" s="32"/>
      <c r="H759" s="33"/>
    </row>
    <row r="760" customHeight="1" spans="3:8">
      <c r="C760" s="31"/>
      <c r="D760" s="32"/>
      <c r="E760" s="26" t="str">
        <f>IFERROR(IF(VLOOKUP(盘点数[[#This Row],[货号]],账面数[[#All],[货号]:[单位]],2,FALSE)=0,"",VLOOKUP(盘点数[[#This Row],[货号]],账面数[[#All],[货号]:[单位]],2,FALSE)),"")</f>
        <v/>
      </c>
      <c r="F760" s="26" t="str">
        <f>IFERROR(IF(VLOOKUP(盘点数[[#This Row],[货号]],账面数[[#All],[货号]:[单位]],3,FALSE)=0,"",VLOOKUP(盘点数[[#This Row],[货号]],账面数[[#All],[货号]:[单位]],3,FALSE)),"")</f>
        <v/>
      </c>
      <c r="G760" s="32"/>
      <c r="H760" s="33"/>
    </row>
    <row r="761" customHeight="1" spans="3:8">
      <c r="C761" s="31"/>
      <c r="D761" s="32"/>
      <c r="E761" s="26" t="str">
        <f>IFERROR(IF(VLOOKUP(盘点数[[#This Row],[货号]],账面数[[#All],[货号]:[单位]],2,FALSE)=0,"",VLOOKUP(盘点数[[#This Row],[货号]],账面数[[#All],[货号]:[单位]],2,FALSE)),"")</f>
        <v/>
      </c>
      <c r="F761" s="26" t="str">
        <f>IFERROR(IF(VLOOKUP(盘点数[[#This Row],[货号]],账面数[[#All],[货号]:[单位]],3,FALSE)=0,"",VLOOKUP(盘点数[[#This Row],[货号]],账面数[[#All],[货号]:[单位]],3,FALSE)),"")</f>
        <v/>
      </c>
      <c r="G761" s="32"/>
      <c r="H761" s="33"/>
    </row>
    <row r="762" customHeight="1" spans="3:8">
      <c r="C762" s="31"/>
      <c r="D762" s="32"/>
      <c r="E762" s="26" t="str">
        <f>IFERROR(IF(VLOOKUP(盘点数[[#This Row],[货号]],账面数[[#All],[货号]:[单位]],2,FALSE)=0,"",VLOOKUP(盘点数[[#This Row],[货号]],账面数[[#All],[货号]:[单位]],2,FALSE)),"")</f>
        <v/>
      </c>
      <c r="F762" s="26" t="str">
        <f>IFERROR(IF(VLOOKUP(盘点数[[#This Row],[货号]],账面数[[#All],[货号]:[单位]],3,FALSE)=0,"",VLOOKUP(盘点数[[#This Row],[货号]],账面数[[#All],[货号]:[单位]],3,FALSE)),"")</f>
        <v/>
      </c>
      <c r="G762" s="32"/>
      <c r="H762" s="33"/>
    </row>
    <row r="763" customHeight="1" spans="3:8">
      <c r="C763" s="31"/>
      <c r="D763" s="32"/>
      <c r="E763" s="26" t="str">
        <f>IFERROR(IF(VLOOKUP(盘点数[[#This Row],[货号]],账面数[[#All],[货号]:[单位]],2,FALSE)=0,"",VLOOKUP(盘点数[[#This Row],[货号]],账面数[[#All],[货号]:[单位]],2,FALSE)),"")</f>
        <v/>
      </c>
      <c r="F763" s="26" t="str">
        <f>IFERROR(IF(VLOOKUP(盘点数[[#This Row],[货号]],账面数[[#All],[货号]:[单位]],3,FALSE)=0,"",VLOOKUP(盘点数[[#This Row],[货号]],账面数[[#All],[货号]:[单位]],3,FALSE)),"")</f>
        <v/>
      </c>
      <c r="G763" s="32"/>
      <c r="H763" s="33"/>
    </row>
    <row r="764" customHeight="1" spans="3:8">
      <c r="C764" s="31"/>
      <c r="D764" s="32"/>
      <c r="E764" s="26" t="str">
        <f>IFERROR(IF(VLOOKUP(盘点数[[#This Row],[货号]],账面数[[#All],[货号]:[单位]],2,FALSE)=0,"",VLOOKUP(盘点数[[#This Row],[货号]],账面数[[#All],[货号]:[单位]],2,FALSE)),"")</f>
        <v/>
      </c>
      <c r="F764" s="26" t="str">
        <f>IFERROR(IF(VLOOKUP(盘点数[[#This Row],[货号]],账面数[[#All],[货号]:[单位]],3,FALSE)=0,"",VLOOKUP(盘点数[[#This Row],[货号]],账面数[[#All],[货号]:[单位]],3,FALSE)),"")</f>
        <v/>
      </c>
      <c r="G764" s="32"/>
      <c r="H764" s="33"/>
    </row>
    <row r="765" customHeight="1" spans="3:8">
      <c r="C765" s="31"/>
      <c r="D765" s="32"/>
      <c r="E765" s="26" t="str">
        <f>IFERROR(IF(VLOOKUP(盘点数[[#This Row],[货号]],账面数[[#All],[货号]:[单位]],2,FALSE)=0,"",VLOOKUP(盘点数[[#This Row],[货号]],账面数[[#All],[货号]:[单位]],2,FALSE)),"")</f>
        <v/>
      </c>
      <c r="F765" s="26" t="str">
        <f>IFERROR(IF(VLOOKUP(盘点数[[#This Row],[货号]],账面数[[#All],[货号]:[单位]],3,FALSE)=0,"",VLOOKUP(盘点数[[#This Row],[货号]],账面数[[#All],[货号]:[单位]],3,FALSE)),"")</f>
        <v/>
      </c>
      <c r="G765" s="32"/>
      <c r="H765" s="33"/>
    </row>
    <row r="766" customHeight="1" spans="3:8">
      <c r="C766" s="31"/>
      <c r="D766" s="32"/>
      <c r="E766" s="26" t="str">
        <f>IFERROR(IF(VLOOKUP(盘点数[[#This Row],[货号]],账面数[[#All],[货号]:[单位]],2,FALSE)=0,"",VLOOKUP(盘点数[[#This Row],[货号]],账面数[[#All],[货号]:[单位]],2,FALSE)),"")</f>
        <v/>
      </c>
      <c r="F766" s="26" t="str">
        <f>IFERROR(IF(VLOOKUP(盘点数[[#This Row],[货号]],账面数[[#All],[货号]:[单位]],3,FALSE)=0,"",VLOOKUP(盘点数[[#This Row],[货号]],账面数[[#All],[货号]:[单位]],3,FALSE)),"")</f>
        <v/>
      </c>
      <c r="G766" s="32"/>
      <c r="H766" s="33"/>
    </row>
    <row r="767" customHeight="1" spans="3:8">
      <c r="C767" s="31"/>
      <c r="D767" s="32"/>
      <c r="E767" s="26" t="str">
        <f>IFERROR(IF(VLOOKUP(盘点数[[#This Row],[货号]],账面数[[#All],[货号]:[单位]],2,FALSE)=0,"",VLOOKUP(盘点数[[#This Row],[货号]],账面数[[#All],[货号]:[单位]],2,FALSE)),"")</f>
        <v/>
      </c>
      <c r="F767" s="26" t="str">
        <f>IFERROR(IF(VLOOKUP(盘点数[[#This Row],[货号]],账面数[[#All],[货号]:[单位]],3,FALSE)=0,"",VLOOKUP(盘点数[[#This Row],[货号]],账面数[[#All],[货号]:[单位]],3,FALSE)),"")</f>
        <v/>
      </c>
      <c r="G767" s="32"/>
      <c r="H767" s="33"/>
    </row>
    <row r="768" customHeight="1" spans="3:8">
      <c r="C768" s="31"/>
      <c r="D768" s="32"/>
      <c r="E768" s="26" t="str">
        <f>IFERROR(IF(VLOOKUP(盘点数[[#This Row],[货号]],账面数[[#All],[货号]:[单位]],2,FALSE)=0,"",VLOOKUP(盘点数[[#This Row],[货号]],账面数[[#All],[货号]:[单位]],2,FALSE)),"")</f>
        <v/>
      </c>
      <c r="F768" s="26" t="str">
        <f>IFERROR(IF(VLOOKUP(盘点数[[#This Row],[货号]],账面数[[#All],[货号]:[单位]],3,FALSE)=0,"",VLOOKUP(盘点数[[#This Row],[货号]],账面数[[#All],[货号]:[单位]],3,FALSE)),"")</f>
        <v/>
      </c>
      <c r="G768" s="32"/>
      <c r="H768" s="33"/>
    </row>
    <row r="769" customHeight="1" spans="3:8">
      <c r="C769" s="31"/>
      <c r="D769" s="32"/>
      <c r="E769" s="26" t="str">
        <f>IFERROR(IF(VLOOKUP(盘点数[[#This Row],[货号]],账面数[[#All],[货号]:[单位]],2,FALSE)=0,"",VLOOKUP(盘点数[[#This Row],[货号]],账面数[[#All],[货号]:[单位]],2,FALSE)),"")</f>
        <v/>
      </c>
      <c r="F769" s="26" t="str">
        <f>IFERROR(IF(VLOOKUP(盘点数[[#This Row],[货号]],账面数[[#All],[货号]:[单位]],3,FALSE)=0,"",VLOOKUP(盘点数[[#This Row],[货号]],账面数[[#All],[货号]:[单位]],3,FALSE)),"")</f>
        <v/>
      </c>
      <c r="G769" s="32"/>
      <c r="H769" s="33"/>
    </row>
    <row r="770" customHeight="1" spans="3:8">
      <c r="C770" s="31"/>
      <c r="D770" s="32"/>
      <c r="E770" s="26" t="str">
        <f>IFERROR(IF(VLOOKUP(盘点数[[#This Row],[货号]],账面数[[#All],[货号]:[单位]],2,FALSE)=0,"",VLOOKUP(盘点数[[#This Row],[货号]],账面数[[#All],[货号]:[单位]],2,FALSE)),"")</f>
        <v/>
      </c>
      <c r="F770" s="26" t="str">
        <f>IFERROR(IF(VLOOKUP(盘点数[[#This Row],[货号]],账面数[[#All],[货号]:[单位]],3,FALSE)=0,"",VLOOKUP(盘点数[[#This Row],[货号]],账面数[[#All],[货号]:[单位]],3,FALSE)),"")</f>
        <v/>
      </c>
      <c r="G770" s="32"/>
      <c r="H770" s="33"/>
    </row>
    <row r="771" customHeight="1" spans="3:8">
      <c r="C771" s="31"/>
      <c r="D771" s="32"/>
      <c r="E771" s="26" t="str">
        <f>IFERROR(IF(VLOOKUP(盘点数[[#This Row],[货号]],账面数[[#All],[货号]:[单位]],2,FALSE)=0,"",VLOOKUP(盘点数[[#This Row],[货号]],账面数[[#All],[货号]:[单位]],2,FALSE)),"")</f>
        <v/>
      </c>
      <c r="F771" s="26" t="str">
        <f>IFERROR(IF(VLOOKUP(盘点数[[#This Row],[货号]],账面数[[#All],[货号]:[单位]],3,FALSE)=0,"",VLOOKUP(盘点数[[#This Row],[货号]],账面数[[#All],[货号]:[单位]],3,FALSE)),"")</f>
        <v/>
      </c>
      <c r="G771" s="32"/>
      <c r="H771" s="33"/>
    </row>
    <row r="772" customHeight="1" spans="3:8">
      <c r="C772" s="31"/>
      <c r="D772" s="32"/>
      <c r="E772" s="26" t="str">
        <f>IFERROR(IF(VLOOKUP(盘点数[[#This Row],[货号]],账面数[[#All],[货号]:[单位]],2,FALSE)=0,"",VLOOKUP(盘点数[[#This Row],[货号]],账面数[[#All],[货号]:[单位]],2,FALSE)),"")</f>
        <v/>
      </c>
      <c r="F772" s="26" t="str">
        <f>IFERROR(IF(VLOOKUP(盘点数[[#This Row],[货号]],账面数[[#All],[货号]:[单位]],3,FALSE)=0,"",VLOOKUP(盘点数[[#This Row],[货号]],账面数[[#All],[货号]:[单位]],3,FALSE)),"")</f>
        <v/>
      </c>
      <c r="G772" s="32"/>
      <c r="H772" s="33"/>
    </row>
    <row r="773" customHeight="1" spans="3:8">
      <c r="C773" s="31"/>
      <c r="D773" s="32"/>
      <c r="E773" s="26" t="str">
        <f>IFERROR(IF(VLOOKUP(盘点数[[#This Row],[货号]],账面数[[#All],[货号]:[单位]],2,FALSE)=0,"",VLOOKUP(盘点数[[#This Row],[货号]],账面数[[#All],[货号]:[单位]],2,FALSE)),"")</f>
        <v/>
      </c>
      <c r="F773" s="26" t="str">
        <f>IFERROR(IF(VLOOKUP(盘点数[[#This Row],[货号]],账面数[[#All],[货号]:[单位]],3,FALSE)=0,"",VLOOKUP(盘点数[[#This Row],[货号]],账面数[[#All],[货号]:[单位]],3,FALSE)),"")</f>
        <v/>
      </c>
      <c r="G773" s="32"/>
      <c r="H773" s="33"/>
    </row>
    <row r="774" customHeight="1" spans="3:8">
      <c r="C774" s="31"/>
      <c r="D774" s="32"/>
      <c r="E774" s="26" t="str">
        <f>IFERROR(IF(VLOOKUP(盘点数[[#This Row],[货号]],账面数[[#All],[货号]:[单位]],2,FALSE)=0,"",VLOOKUP(盘点数[[#This Row],[货号]],账面数[[#All],[货号]:[单位]],2,FALSE)),"")</f>
        <v/>
      </c>
      <c r="F774" s="26" t="str">
        <f>IFERROR(IF(VLOOKUP(盘点数[[#This Row],[货号]],账面数[[#All],[货号]:[单位]],3,FALSE)=0,"",VLOOKUP(盘点数[[#This Row],[货号]],账面数[[#All],[货号]:[单位]],3,FALSE)),"")</f>
        <v/>
      </c>
      <c r="G774" s="32"/>
      <c r="H774" s="33"/>
    </row>
    <row r="775" customHeight="1" spans="3:8">
      <c r="C775" s="31"/>
      <c r="D775" s="32"/>
      <c r="E775" s="26" t="str">
        <f>IFERROR(IF(VLOOKUP(盘点数[[#This Row],[货号]],账面数[[#All],[货号]:[单位]],2,FALSE)=0,"",VLOOKUP(盘点数[[#This Row],[货号]],账面数[[#All],[货号]:[单位]],2,FALSE)),"")</f>
        <v/>
      </c>
      <c r="F775" s="26" t="str">
        <f>IFERROR(IF(VLOOKUP(盘点数[[#This Row],[货号]],账面数[[#All],[货号]:[单位]],3,FALSE)=0,"",VLOOKUP(盘点数[[#This Row],[货号]],账面数[[#All],[货号]:[单位]],3,FALSE)),"")</f>
        <v/>
      </c>
      <c r="G775" s="32"/>
      <c r="H775" s="33"/>
    </row>
    <row r="776" customHeight="1" spans="3:8">
      <c r="C776" s="31"/>
      <c r="D776" s="32"/>
      <c r="E776" s="26" t="str">
        <f>IFERROR(IF(VLOOKUP(盘点数[[#This Row],[货号]],账面数[[#All],[货号]:[单位]],2,FALSE)=0,"",VLOOKUP(盘点数[[#This Row],[货号]],账面数[[#All],[货号]:[单位]],2,FALSE)),"")</f>
        <v/>
      </c>
      <c r="F776" s="26" t="str">
        <f>IFERROR(IF(VLOOKUP(盘点数[[#This Row],[货号]],账面数[[#All],[货号]:[单位]],3,FALSE)=0,"",VLOOKUP(盘点数[[#This Row],[货号]],账面数[[#All],[货号]:[单位]],3,FALSE)),"")</f>
        <v/>
      </c>
      <c r="G776" s="32"/>
      <c r="H776" s="33"/>
    </row>
    <row r="777" customHeight="1" spans="3:8">
      <c r="C777" s="31"/>
      <c r="D777" s="32"/>
      <c r="E777" s="26" t="str">
        <f>IFERROR(IF(VLOOKUP(盘点数[[#This Row],[货号]],账面数[[#All],[货号]:[单位]],2,FALSE)=0,"",VLOOKUP(盘点数[[#This Row],[货号]],账面数[[#All],[货号]:[单位]],2,FALSE)),"")</f>
        <v/>
      </c>
      <c r="F777" s="26" t="str">
        <f>IFERROR(IF(VLOOKUP(盘点数[[#This Row],[货号]],账面数[[#All],[货号]:[单位]],3,FALSE)=0,"",VLOOKUP(盘点数[[#This Row],[货号]],账面数[[#All],[货号]:[单位]],3,FALSE)),"")</f>
        <v/>
      </c>
      <c r="G777" s="32"/>
      <c r="H777" s="33"/>
    </row>
    <row r="778" customHeight="1" spans="3:8">
      <c r="C778" s="31"/>
      <c r="D778" s="32"/>
      <c r="E778" s="26" t="str">
        <f>IFERROR(IF(VLOOKUP(盘点数[[#This Row],[货号]],账面数[[#All],[货号]:[单位]],2,FALSE)=0,"",VLOOKUP(盘点数[[#This Row],[货号]],账面数[[#All],[货号]:[单位]],2,FALSE)),"")</f>
        <v/>
      </c>
      <c r="F778" s="26" t="str">
        <f>IFERROR(IF(VLOOKUP(盘点数[[#This Row],[货号]],账面数[[#All],[货号]:[单位]],3,FALSE)=0,"",VLOOKUP(盘点数[[#This Row],[货号]],账面数[[#All],[货号]:[单位]],3,FALSE)),"")</f>
        <v/>
      </c>
      <c r="G778" s="32"/>
      <c r="H778" s="33"/>
    </row>
    <row r="779" customHeight="1" spans="3:8">
      <c r="C779" s="31"/>
      <c r="D779" s="32"/>
      <c r="E779" s="26" t="str">
        <f>IFERROR(IF(VLOOKUP(盘点数[[#This Row],[货号]],账面数[[#All],[货号]:[单位]],2,FALSE)=0,"",VLOOKUP(盘点数[[#This Row],[货号]],账面数[[#All],[货号]:[单位]],2,FALSE)),"")</f>
        <v/>
      </c>
      <c r="F779" s="26" t="str">
        <f>IFERROR(IF(VLOOKUP(盘点数[[#This Row],[货号]],账面数[[#All],[货号]:[单位]],3,FALSE)=0,"",VLOOKUP(盘点数[[#This Row],[货号]],账面数[[#All],[货号]:[单位]],3,FALSE)),"")</f>
        <v/>
      </c>
      <c r="G779" s="32"/>
      <c r="H779" s="33"/>
    </row>
    <row r="780" customHeight="1" spans="3:8">
      <c r="C780" s="31"/>
      <c r="D780" s="32"/>
      <c r="E780" s="26" t="str">
        <f>IFERROR(IF(VLOOKUP(盘点数[[#This Row],[货号]],账面数[[#All],[货号]:[单位]],2,FALSE)=0,"",VLOOKUP(盘点数[[#This Row],[货号]],账面数[[#All],[货号]:[单位]],2,FALSE)),"")</f>
        <v/>
      </c>
      <c r="F780" s="26" t="str">
        <f>IFERROR(IF(VLOOKUP(盘点数[[#This Row],[货号]],账面数[[#All],[货号]:[单位]],3,FALSE)=0,"",VLOOKUP(盘点数[[#This Row],[货号]],账面数[[#All],[货号]:[单位]],3,FALSE)),"")</f>
        <v/>
      </c>
      <c r="G780" s="32"/>
      <c r="H780" s="33"/>
    </row>
    <row r="781" customHeight="1" spans="3:8">
      <c r="C781" s="31"/>
      <c r="D781" s="32"/>
      <c r="E781" s="26" t="str">
        <f>IFERROR(IF(VLOOKUP(盘点数[[#This Row],[货号]],账面数[[#All],[货号]:[单位]],2,FALSE)=0,"",VLOOKUP(盘点数[[#This Row],[货号]],账面数[[#All],[货号]:[单位]],2,FALSE)),"")</f>
        <v/>
      </c>
      <c r="F781" s="26" t="str">
        <f>IFERROR(IF(VLOOKUP(盘点数[[#This Row],[货号]],账面数[[#All],[货号]:[单位]],3,FALSE)=0,"",VLOOKUP(盘点数[[#This Row],[货号]],账面数[[#All],[货号]:[单位]],3,FALSE)),"")</f>
        <v/>
      </c>
      <c r="G781" s="32"/>
      <c r="H781" s="33"/>
    </row>
    <row r="782" customHeight="1" spans="3:8">
      <c r="C782" s="31"/>
      <c r="D782" s="32"/>
      <c r="E782" s="26" t="str">
        <f>IFERROR(IF(VLOOKUP(盘点数[[#This Row],[货号]],账面数[[#All],[货号]:[单位]],2,FALSE)=0,"",VLOOKUP(盘点数[[#This Row],[货号]],账面数[[#All],[货号]:[单位]],2,FALSE)),"")</f>
        <v/>
      </c>
      <c r="F782" s="26" t="str">
        <f>IFERROR(IF(VLOOKUP(盘点数[[#This Row],[货号]],账面数[[#All],[货号]:[单位]],3,FALSE)=0,"",VLOOKUP(盘点数[[#This Row],[货号]],账面数[[#All],[货号]:[单位]],3,FALSE)),"")</f>
        <v/>
      </c>
      <c r="G782" s="32"/>
      <c r="H782" s="33"/>
    </row>
    <row r="783" customHeight="1" spans="3:8">
      <c r="C783" s="31"/>
      <c r="D783" s="32"/>
      <c r="E783" s="26" t="str">
        <f>IFERROR(IF(VLOOKUP(盘点数[[#This Row],[货号]],账面数[[#All],[货号]:[单位]],2,FALSE)=0,"",VLOOKUP(盘点数[[#This Row],[货号]],账面数[[#All],[货号]:[单位]],2,FALSE)),"")</f>
        <v/>
      </c>
      <c r="F783" s="26" t="str">
        <f>IFERROR(IF(VLOOKUP(盘点数[[#This Row],[货号]],账面数[[#All],[货号]:[单位]],3,FALSE)=0,"",VLOOKUP(盘点数[[#This Row],[货号]],账面数[[#All],[货号]:[单位]],3,FALSE)),"")</f>
        <v/>
      </c>
      <c r="G783" s="32"/>
      <c r="H783" s="33"/>
    </row>
    <row r="784" customHeight="1" spans="3:8">
      <c r="C784" s="31"/>
      <c r="D784" s="32"/>
      <c r="E784" s="26" t="str">
        <f>IFERROR(IF(VLOOKUP(盘点数[[#This Row],[货号]],账面数[[#All],[货号]:[单位]],2,FALSE)=0,"",VLOOKUP(盘点数[[#This Row],[货号]],账面数[[#All],[货号]:[单位]],2,FALSE)),"")</f>
        <v/>
      </c>
      <c r="F784" s="26" t="str">
        <f>IFERROR(IF(VLOOKUP(盘点数[[#This Row],[货号]],账面数[[#All],[货号]:[单位]],3,FALSE)=0,"",VLOOKUP(盘点数[[#This Row],[货号]],账面数[[#All],[货号]:[单位]],3,FALSE)),"")</f>
        <v/>
      </c>
      <c r="G784" s="32"/>
      <c r="H784" s="33"/>
    </row>
    <row r="785" customHeight="1" spans="3:8">
      <c r="C785" s="31"/>
      <c r="D785" s="32"/>
      <c r="E785" s="26" t="str">
        <f>IFERROR(IF(VLOOKUP(盘点数[[#This Row],[货号]],账面数[[#All],[货号]:[单位]],2,FALSE)=0,"",VLOOKUP(盘点数[[#This Row],[货号]],账面数[[#All],[货号]:[单位]],2,FALSE)),"")</f>
        <v/>
      </c>
      <c r="F785" s="26" t="str">
        <f>IFERROR(IF(VLOOKUP(盘点数[[#This Row],[货号]],账面数[[#All],[货号]:[单位]],3,FALSE)=0,"",VLOOKUP(盘点数[[#This Row],[货号]],账面数[[#All],[货号]:[单位]],3,FALSE)),"")</f>
        <v/>
      </c>
      <c r="G785" s="32"/>
      <c r="H785" s="33"/>
    </row>
    <row r="786" customHeight="1" spans="3:8">
      <c r="C786" s="31"/>
      <c r="D786" s="32"/>
      <c r="E786" s="26" t="str">
        <f>IFERROR(IF(VLOOKUP(盘点数[[#This Row],[货号]],账面数[[#All],[货号]:[单位]],2,FALSE)=0,"",VLOOKUP(盘点数[[#This Row],[货号]],账面数[[#All],[货号]:[单位]],2,FALSE)),"")</f>
        <v/>
      </c>
      <c r="F786" s="26" t="str">
        <f>IFERROR(IF(VLOOKUP(盘点数[[#This Row],[货号]],账面数[[#All],[货号]:[单位]],3,FALSE)=0,"",VLOOKUP(盘点数[[#This Row],[货号]],账面数[[#All],[货号]:[单位]],3,FALSE)),"")</f>
        <v/>
      </c>
      <c r="G786" s="32"/>
      <c r="H786" s="33"/>
    </row>
    <row r="787" customHeight="1" spans="3:8">
      <c r="C787" s="31"/>
      <c r="D787" s="32"/>
      <c r="E787" s="26" t="str">
        <f>IFERROR(IF(VLOOKUP(盘点数[[#This Row],[货号]],账面数[[#All],[货号]:[单位]],2,FALSE)=0,"",VLOOKUP(盘点数[[#This Row],[货号]],账面数[[#All],[货号]:[单位]],2,FALSE)),"")</f>
        <v/>
      </c>
      <c r="F787" s="26" t="str">
        <f>IFERROR(IF(VLOOKUP(盘点数[[#This Row],[货号]],账面数[[#All],[货号]:[单位]],3,FALSE)=0,"",VLOOKUP(盘点数[[#This Row],[货号]],账面数[[#All],[货号]:[单位]],3,FALSE)),"")</f>
        <v/>
      </c>
      <c r="G787" s="32"/>
      <c r="H787" s="33"/>
    </row>
    <row r="788" customHeight="1" spans="3:8">
      <c r="C788" s="31"/>
      <c r="D788" s="32"/>
      <c r="E788" s="26" t="str">
        <f>IFERROR(IF(VLOOKUP(盘点数[[#This Row],[货号]],账面数[[#All],[货号]:[单位]],2,FALSE)=0,"",VLOOKUP(盘点数[[#This Row],[货号]],账面数[[#All],[货号]:[单位]],2,FALSE)),"")</f>
        <v/>
      </c>
      <c r="F788" s="26" t="str">
        <f>IFERROR(IF(VLOOKUP(盘点数[[#This Row],[货号]],账面数[[#All],[货号]:[单位]],3,FALSE)=0,"",VLOOKUP(盘点数[[#This Row],[货号]],账面数[[#All],[货号]:[单位]],3,FALSE)),"")</f>
        <v/>
      </c>
      <c r="G788" s="32"/>
      <c r="H788" s="33"/>
    </row>
    <row r="789" customHeight="1" spans="3:8">
      <c r="C789" s="31"/>
      <c r="D789" s="32"/>
      <c r="E789" s="26" t="str">
        <f>IFERROR(IF(VLOOKUP(盘点数[[#This Row],[货号]],账面数[[#All],[货号]:[单位]],2,FALSE)=0,"",VLOOKUP(盘点数[[#This Row],[货号]],账面数[[#All],[货号]:[单位]],2,FALSE)),"")</f>
        <v/>
      </c>
      <c r="F789" s="26" t="str">
        <f>IFERROR(IF(VLOOKUP(盘点数[[#This Row],[货号]],账面数[[#All],[货号]:[单位]],3,FALSE)=0,"",VLOOKUP(盘点数[[#This Row],[货号]],账面数[[#All],[货号]:[单位]],3,FALSE)),"")</f>
        <v/>
      </c>
      <c r="G789" s="32"/>
      <c r="H789" s="33"/>
    </row>
    <row r="790" customHeight="1" spans="3:8">
      <c r="C790" s="31"/>
      <c r="D790" s="32"/>
      <c r="E790" s="26" t="str">
        <f>IFERROR(IF(VLOOKUP(盘点数[[#This Row],[货号]],账面数[[#All],[货号]:[单位]],2,FALSE)=0,"",VLOOKUP(盘点数[[#This Row],[货号]],账面数[[#All],[货号]:[单位]],2,FALSE)),"")</f>
        <v/>
      </c>
      <c r="F790" s="26" t="str">
        <f>IFERROR(IF(VLOOKUP(盘点数[[#This Row],[货号]],账面数[[#All],[货号]:[单位]],3,FALSE)=0,"",VLOOKUP(盘点数[[#This Row],[货号]],账面数[[#All],[货号]:[单位]],3,FALSE)),"")</f>
        <v/>
      </c>
      <c r="G790" s="32"/>
      <c r="H790" s="33"/>
    </row>
    <row r="791" customHeight="1" spans="3:8">
      <c r="C791" s="31"/>
      <c r="D791" s="32"/>
      <c r="E791" s="26" t="str">
        <f>IFERROR(IF(VLOOKUP(盘点数[[#This Row],[货号]],账面数[[#All],[货号]:[单位]],2,FALSE)=0,"",VLOOKUP(盘点数[[#This Row],[货号]],账面数[[#All],[货号]:[单位]],2,FALSE)),"")</f>
        <v/>
      </c>
      <c r="F791" s="26" t="str">
        <f>IFERROR(IF(VLOOKUP(盘点数[[#This Row],[货号]],账面数[[#All],[货号]:[单位]],3,FALSE)=0,"",VLOOKUP(盘点数[[#This Row],[货号]],账面数[[#All],[货号]:[单位]],3,FALSE)),"")</f>
        <v/>
      </c>
      <c r="G791" s="32"/>
      <c r="H791" s="33"/>
    </row>
    <row r="792" customHeight="1" spans="3:8">
      <c r="C792" s="31"/>
      <c r="D792" s="32"/>
      <c r="E792" s="26" t="str">
        <f>IFERROR(IF(VLOOKUP(盘点数[[#This Row],[货号]],账面数[[#All],[货号]:[单位]],2,FALSE)=0,"",VLOOKUP(盘点数[[#This Row],[货号]],账面数[[#All],[货号]:[单位]],2,FALSE)),"")</f>
        <v/>
      </c>
      <c r="F792" s="26" t="str">
        <f>IFERROR(IF(VLOOKUP(盘点数[[#This Row],[货号]],账面数[[#All],[货号]:[单位]],3,FALSE)=0,"",VLOOKUP(盘点数[[#This Row],[货号]],账面数[[#All],[货号]:[单位]],3,FALSE)),"")</f>
        <v/>
      </c>
      <c r="G792" s="32"/>
      <c r="H792" s="33"/>
    </row>
    <row r="793" customHeight="1" spans="3:8">
      <c r="C793" s="31"/>
      <c r="D793" s="32"/>
      <c r="E793" s="26" t="str">
        <f>IFERROR(IF(VLOOKUP(盘点数[[#This Row],[货号]],账面数[[#All],[货号]:[单位]],2,FALSE)=0,"",VLOOKUP(盘点数[[#This Row],[货号]],账面数[[#All],[货号]:[单位]],2,FALSE)),"")</f>
        <v/>
      </c>
      <c r="F793" s="26" t="str">
        <f>IFERROR(IF(VLOOKUP(盘点数[[#This Row],[货号]],账面数[[#All],[货号]:[单位]],3,FALSE)=0,"",VLOOKUP(盘点数[[#This Row],[货号]],账面数[[#All],[货号]:[单位]],3,FALSE)),"")</f>
        <v/>
      </c>
      <c r="G793" s="32"/>
      <c r="H793" s="33"/>
    </row>
    <row r="794" customHeight="1" spans="3:8">
      <c r="C794" s="31"/>
      <c r="D794" s="32"/>
      <c r="E794" s="26" t="str">
        <f>IFERROR(IF(VLOOKUP(盘点数[[#This Row],[货号]],账面数[[#All],[货号]:[单位]],2,FALSE)=0,"",VLOOKUP(盘点数[[#This Row],[货号]],账面数[[#All],[货号]:[单位]],2,FALSE)),"")</f>
        <v/>
      </c>
      <c r="F794" s="26" t="str">
        <f>IFERROR(IF(VLOOKUP(盘点数[[#This Row],[货号]],账面数[[#All],[货号]:[单位]],3,FALSE)=0,"",VLOOKUP(盘点数[[#This Row],[货号]],账面数[[#All],[货号]:[单位]],3,FALSE)),"")</f>
        <v/>
      </c>
      <c r="G794" s="32"/>
      <c r="H794" s="33"/>
    </row>
    <row r="795" customHeight="1" spans="3:8">
      <c r="C795" s="31"/>
      <c r="D795" s="32"/>
      <c r="E795" s="26" t="str">
        <f>IFERROR(IF(VLOOKUP(盘点数[[#This Row],[货号]],账面数[[#All],[货号]:[单位]],2,FALSE)=0,"",VLOOKUP(盘点数[[#This Row],[货号]],账面数[[#All],[货号]:[单位]],2,FALSE)),"")</f>
        <v/>
      </c>
      <c r="F795" s="26" t="str">
        <f>IFERROR(IF(VLOOKUP(盘点数[[#This Row],[货号]],账面数[[#All],[货号]:[单位]],3,FALSE)=0,"",VLOOKUP(盘点数[[#This Row],[货号]],账面数[[#All],[货号]:[单位]],3,FALSE)),"")</f>
        <v/>
      </c>
      <c r="G795" s="32"/>
      <c r="H795" s="33"/>
    </row>
    <row r="796" customHeight="1" spans="3:8">
      <c r="C796" s="31"/>
      <c r="D796" s="32"/>
      <c r="E796" s="26" t="str">
        <f>IFERROR(IF(VLOOKUP(盘点数[[#This Row],[货号]],账面数[[#All],[货号]:[单位]],2,FALSE)=0,"",VLOOKUP(盘点数[[#This Row],[货号]],账面数[[#All],[货号]:[单位]],2,FALSE)),"")</f>
        <v/>
      </c>
      <c r="F796" s="26" t="str">
        <f>IFERROR(IF(VLOOKUP(盘点数[[#This Row],[货号]],账面数[[#All],[货号]:[单位]],3,FALSE)=0,"",VLOOKUP(盘点数[[#This Row],[货号]],账面数[[#All],[货号]:[单位]],3,FALSE)),"")</f>
        <v/>
      </c>
      <c r="G796" s="32"/>
      <c r="H796" s="33"/>
    </row>
    <row r="797" customHeight="1" spans="3:8">
      <c r="C797" s="31"/>
      <c r="D797" s="32"/>
      <c r="E797" s="26" t="str">
        <f>IFERROR(IF(VLOOKUP(盘点数[[#This Row],[货号]],账面数[[#All],[货号]:[单位]],2,FALSE)=0,"",VLOOKUP(盘点数[[#This Row],[货号]],账面数[[#All],[货号]:[单位]],2,FALSE)),"")</f>
        <v/>
      </c>
      <c r="F797" s="26" t="str">
        <f>IFERROR(IF(VLOOKUP(盘点数[[#This Row],[货号]],账面数[[#All],[货号]:[单位]],3,FALSE)=0,"",VLOOKUP(盘点数[[#This Row],[货号]],账面数[[#All],[货号]:[单位]],3,FALSE)),"")</f>
        <v/>
      </c>
      <c r="G797" s="32"/>
      <c r="H797" s="33"/>
    </row>
    <row r="798" customHeight="1" spans="3:8">
      <c r="C798" s="31"/>
      <c r="D798" s="32"/>
      <c r="E798" s="26" t="str">
        <f>IFERROR(IF(VLOOKUP(盘点数[[#This Row],[货号]],账面数[[#All],[货号]:[单位]],2,FALSE)=0,"",VLOOKUP(盘点数[[#This Row],[货号]],账面数[[#All],[货号]:[单位]],2,FALSE)),"")</f>
        <v/>
      </c>
      <c r="F798" s="26" t="str">
        <f>IFERROR(IF(VLOOKUP(盘点数[[#This Row],[货号]],账面数[[#All],[货号]:[单位]],3,FALSE)=0,"",VLOOKUP(盘点数[[#This Row],[货号]],账面数[[#All],[货号]:[单位]],3,FALSE)),"")</f>
        <v/>
      </c>
      <c r="G798" s="32"/>
      <c r="H798" s="33"/>
    </row>
    <row r="799" customHeight="1" spans="3:8">
      <c r="C799" s="31"/>
      <c r="D799" s="32"/>
      <c r="E799" s="26" t="str">
        <f>IFERROR(IF(VLOOKUP(盘点数[[#This Row],[货号]],账面数[[#All],[货号]:[单位]],2,FALSE)=0,"",VLOOKUP(盘点数[[#This Row],[货号]],账面数[[#All],[货号]:[单位]],2,FALSE)),"")</f>
        <v/>
      </c>
      <c r="F799" s="26" t="str">
        <f>IFERROR(IF(VLOOKUP(盘点数[[#This Row],[货号]],账面数[[#All],[货号]:[单位]],3,FALSE)=0,"",VLOOKUP(盘点数[[#This Row],[货号]],账面数[[#All],[货号]:[单位]],3,FALSE)),"")</f>
        <v/>
      </c>
      <c r="G799" s="32"/>
      <c r="H799" s="33"/>
    </row>
    <row r="800" customHeight="1" spans="3:8">
      <c r="C800" s="31"/>
      <c r="D800" s="32"/>
      <c r="E800" s="26" t="str">
        <f>IFERROR(IF(VLOOKUP(盘点数[[#This Row],[货号]],账面数[[#All],[货号]:[单位]],2,FALSE)=0,"",VLOOKUP(盘点数[[#This Row],[货号]],账面数[[#All],[货号]:[单位]],2,FALSE)),"")</f>
        <v/>
      </c>
      <c r="F800" s="26" t="str">
        <f>IFERROR(IF(VLOOKUP(盘点数[[#This Row],[货号]],账面数[[#All],[货号]:[单位]],3,FALSE)=0,"",VLOOKUP(盘点数[[#This Row],[货号]],账面数[[#All],[货号]:[单位]],3,FALSE)),"")</f>
        <v/>
      </c>
      <c r="G800" s="32"/>
      <c r="H800" s="33"/>
    </row>
    <row r="801" customHeight="1" spans="3:8">
      <c r="C801" s="31"/>
      <c r="D801" s="32"/>
      <c r="E801" s="26" t="str">
        <f>IFERROR(IF(VLOOKUP(盘点数[[#This Row],[货号]],账面数[[#All],[货号]:[单位]],2,FALSE)=0,"",VLOOKUP(盘点数[[#This Row],[货号]],账面数[[#All],[货号]:[单位]],2,FALSE)),"")</f>
        <v/>
      </c>
      <c r="F801" s="26" t="str">
        <f>IFERROR(IF(VLOOKUP(盘点数[[#This Row],[货号]],账面数[[#All],[货号]:[单位]],3,FALSE)=0,"",VLOOKUP(盘点数[[#This Row],[货号]],账面数[[#All],[货号]:[单位]],3,FALSE)),"")</f>
        <v/>
      </c>
      <c r="G801" s="32"/>
      <c r="H801" s="33"/>
    </row>
    <row r="802" customHeight="1" spans="3:8">
      <c r="C802" s="31"/>
      <c r="D802" s="32"/>
      <c r="E802" s="26" t="str">
        <f>IFERROR(IF(VLOOKUP(盘点数[[#This Row],[货号]],账面数[[#All],[货号]:[单位]],2,FALSE)=0,"",VLOOKUP(盘点数[[#This Row],[货号]],账面数[[#All],[货号]:[单位]],2,FALSE)),"")</f>
        <v/>
      </c>
      <c r="F802" s="26" t="str">
        <f>IFERROR(IF(VLOOKUP(盘点数[[#This Row],[货号]],账面数[[#All],[货号]:[单位]],3,FALSE)=0,"",VLOOKUP(盘点数[[#This Row],[货号]],账面数[[#All],[货号]:[单位]],3,FALSE)),"")</f>
        <v/>
      </c>
      <c r="G802" s="32"/>
      <c r="H802" s="33"/>
    </row>
    <row r="803" customHeight="1" spans="3:8">
      <c r="C803" s="31"/>
      <c r="D803" s="32"/>
      <c r="E803" s="26" t="str">
        <f>IFERROR(IF(VLOOKUP(盘点数[[#This Row],[货号]],账面数[[#All],[货号]:[单位]],2,FALSE)=0,"",VLOOKUP(盘点数[[#This Row],[货号]],账面数[[#All],[货号]:[单位]],2,FALSE)),"")</f>
        <v/>
      </c>
      <c r="F803" s="26" t="str">
        <f>IFERROR(IF(VLOOKUP(盘点数[[#This Row],[货号]],账面数[[#All],[货号]:[单位]],3,FALSE)=0,"",VLOOKUP(盘点数[[#This Row],[货号]],账面数[[#All],[货号]:[单位]],3,FALSE)),"")</f>
        <v/>
      </c>
      <c r="G803" s="32"/>
      <c r="H803" s="33"/>
    </row>
    <row r="804" customHeight="1" spans="3:8">
      <c r="C804" s="31"/>
      <c r="D804" s="32"/>
      <c r="E804" s="26" t="str">
        <f>IFERROR(IF(VLOOKUP(盘点数[[#This Row],[货号]],账面数[[#All],[货号]:[单位]],2,FALSE)=0,"",VLOOKUP(盘点数[[#This Row],[货号]],账面数[[#All],[货号]:[单位]],2,FALSE)),"")</f>
        <v/>
      </c>
      <c r="F804" s="26" t="str">
        <f>IFERROR(IF(VLOOKUP(盘点数[[#This Row],[货号]],账面数[[#All],[货号]:[单位]],3,FALSE)=0,"",VLOOKUP(盘点数[[#This Row],[货号]],账面数[[#All],[货号]:[单位]],3,FALSE)),"")</f>
        <v/>
      </c>
      <c r="G804" s="32"/>
      <c r="H804" s="33"/>
    </row>
    <row r="805" customHeight="1" spans="3:8">
      <c r="C805" s="31"/>
      <c r="D805" s="32"/>
      <c r="E805" s="26" t="str">
        <f>IFERROR(IF(VLOOKUP(盘点数[[#This Row],[货号]],账面数[[#All],[货号]:[单位]],2,FALSE)=0,"",VLOOKUP(盘点数[[#This Row],[货号]],账面数[[#All],[货号]:[单位]],2,FALSE)),"")</f>
        <v/>
      </c>
      <c r="F805" s="26" t="str">
        <f>IFERROR(IF(VLOOKUP(盘点数[[#This Row],[货号]],账面数[[#All],[货号]:[单位]],3,FALSE)=0,"",VLOOKUP(盘点数[[#This Row],[货号]],账面数[[#All],[货号]:[单位]],3,FALSE)),"")</f>
        <v/>
      </c>
      <c r="G805" s="32"/>
      <c r="H805" s="33"/>
    </row>
    <row r="806" customHeight="1" spans="3:8">
      <c r="C806" s="31"/>
      <c r="D806" s="32"/>
      <c r="E806" s="26" t="str">
        <f>IFERROR(IF(VLOOKUP(盘点数[[#This Row],[货号]],账面数[[#All],[货号]:[单位]],2,FALSE)=0,"",VLOOKUP(盘点数[[#This Row],[货号]],账面数[[#All],[货号]:[单位]],2,FALSE)),"")</f>
        <v/>
      </c>
      <c r="F806" s="26" t="str">
        <f>IFERROR(IF(VLOOKUP(盘点数[[#This Row],[货号]],账面数[[#All],[货号]:[单位]],3,FALSE)=0,"",VLOOKUP(盘点数[[#This Row],[货号]],账面数[[#All],[货号]:[单位]],3,FALSE)),"")</f>
        <v/>
      </c>
      <c r="G806" s="32"/>
      <c r="H806" s="33"/>
    </row>
    <row r="807" customHeight="1" spans="3:8">
      <c r="C807" s="31"/>
      <c r="D807" s="32"/>
      <c r="E807" s="26" t="str">
        <f>IFERROR(IF(VLOOKUP(盘点数[[#This Row],[货号]],账面数[[#All],[货号]:[单位]],2,FALSE)=0,"",VLOOKUP(盘点数[[#This Row],[货号]],账面数[[#All],[货号]:[单位]],2,FALSE)),"")</f>
        <v/>
      </c>
      <c r="F807" s="26" t="str">
        <f>IFERROR(IF(VLOOKUP(盘点数[[#This Row],[货号]],账面数[[#All],[货号]:[单位]],3,FALSE)=0,"",VLOOKUP(盘点数[[#This Row],[货号]],账面数[[#All],[货号]:[单位]],3,FALSE)),"")</f>
        <v/>
      </c>
      <c r="G807" s="32"/>
      <c r="H807" s="33"/>
    </row>
    <row r="808" customHeight="1" spans="3:8">
      <c r="C808" s="31"/>
      <c r="D808" s="32"/>
      <c r="E808" s="26" t="str">
        <f>IFERROR(IF(VLOOKUP(盘点数[[#This Row],[货号]],账面数[[#All],[货号]:[单位]],2,FALSE)=0,"",VLOOKUP(盘点数[[#This Row],[货号]],账面数[[#All],[货号]:[单位]],2,FALSE)),"")</f>
        <v/>
      </c>
      <c r="F808" s="26" t="str">
        <f>IFERROR(IF(VLOOKUP(盘点数[[#This Row],[货号]],账面数[[#All],[货号]:[单位]],3,FALSE)=0,"",VLOOKUP(盘点数[[#This Row],[货号]],账面数[[#All],[货号]:[单位]],3,FALSE)),"")</f>
        <v/>
      </c>
      <c r="G808" s="32"/>
      <c r="H808" s="33"/>
    </row>
    <row r="809" customHeight="1" spans="3:8">
      <c r="C809" s="31"/>
      <c r="D809" s="32"/>
      <c r="E809" s="26" t="str">
        <f>IFERROR(IF(VLOOKUP(盘点数[[#This Row],[货号]],账面数[[#All],[货号]:[单位]],2,FALSE)=0,"",VLOOKUP(盘点数[[#This Row],[货号]],账面数[[#All],[货号]:[单位]],2,FALSE)),"")</f>
        <v/>
      </c>
      <c r="F809" s="26" t="str">
        <f>IFERROR(IF(VLOOKUP(盘点数[[#This Row],[货号]],账面数[[#All],[货号]:[单位]],3,FALSE)=0,"",VLOOKUP(盘点数[[#This Row],[货号]],账面数[[#All],[货号]:[单位]],3,FALSE)),"")</f>
        <v/>
      </c>
      <c r="G809" s="32"/>
      <c r="H809" s="33"/>
    </row>
    <row r="810" customHeight="1" spans="3:8">
      <c r="C810" s="31"/>
      <c r="D810" s="32"/>
      <c r="E810" s="26" t="str">
        <f>IFERROR(IF(VLOOKUP(盘点数[[#This Row],[货号]],账面数[[#All],[货号]:[单位]],2,FALSE)=0,"",VLOOKUP(盘点数[[#This Row],[货号]],账面数[[#All],[货号]:[单位]],2,FALSE)),"")</f>
        <v/>
      </c>
      <c r="F810" s="26" t="str">
        <f>IFERROR(IF(VLOOKUP(盘点数[[#This Row],[货号]],账面数[[#All],[货号]:[单位]],3,FALSE)=0,"",VLOOKUP(盘点数[[#This Row],[货号]],账面数[[#All],[货号]:[单位]],3,FALSE)),"")</f>
        <v/>
      </c>
      <c r="G810" s="32"/>
      <c r="H810" s="33"/>
    </row>
    <row r="811" customHeight="1" spans="3:8">
      <c r="C811" s="31"/>
      <c r="D811" s="32"/>
      <c r="E811" s="26" t="str">
        <f>IFERROR(IF(VLOOKUP(盘点数[[#This Row],[货号]],账面数[[#All],[货号]:[单位]],2,FALSE)=0,"",VLOOKUP(盘点数[[#This Row],[货号]],账面数[[#All],[货号]:[单位]],2,FALSE)),"")</f>
        <v/>
      </c>
      <c r="F811" s="26" t="str">
        <f>IFERROR(IF(VLOOKUP(盘点数[[#This Row],[货号]],账面数[[#All],[货号]:[单位]],3,FALSE)=0,"",VLOOKUP(盘点数[[#This Row],[货号]],账面数[[#All],[货号]:[单位]],3,FALSE)),"")</f>
        <v/>
      </c>
      <c r="G811" s="32"/>
      <c r="H811" s="33"/>
    </row>
    <row r="812" customHeight="1" spans="3:8">
      <c r="C812" s="31"/>
      <c r="D812" s="32"/>
      <c r="E812" s="26" t="str">
        <f>IFERROR(IF(VLOOKUP(盘点数[[#This Row],[货号]],账面数[[#All],[货号]:[单位]],2,FALSE)=0,"",VLOOKUP(盘点数[[#This Row],[货号]],账面数[[#All],[货号]:[单位]],2,FALSE)),"")</f>
        <v/>
      </c>
      <c r="F812" s="26" t="str">
        <f>IFERROR(IF(VLOOKUP(盘点数[[#This Row],[货号]],账面数[[#All],[货号]:[单位]],3,FALSE)=0,"",VLOOKUP(盘点数[[#This Row],[货号]],账面数[[#All],[货号]:[单位]],3,FALSE)),"")</f>
        <v/>
      </c>
      <c r="G812" s="32"/>
      <c r="H812" s="33"/>
    </row>
    <row r="813" customHeight="1" spans="3:8">
      <c r="C813" s="31"/>
      <c r="D813" s="32"/>
      <c r="E813" s="26" t="str">
        <f>IFERROR(IF(VLOOKUP(盘点数[[#This Row],[货号]],账面数[[#All],[货号]:[单位]],2,FALSE)=0,"",VLOOKUP(盘点数[[#This Row],[货号]],账面数[[#All],[货号]:[单位]],2,FALSE)),"")</f>
        <v/>
      </c>
      <c r="F813" s="26" t="str">
        <f>IFERROR(IF(VLOOKUP(盘点数[[#This Row],[货号]],账面数[[#All],[货号]:[单位]],3,FALSE)=0,"",VLOOKUP(盘点数[[#This Row],[货号]],账面数[[#All],[货号]:[单位]],3,FALSE)),"")</f>
        <v/>
      </c>
      <c r="G813" s="32"/>
      <c r="H813" s="33"/>
    </row>
    <row r="814" customHeight="1" spans="3:8">
      <c r="C814" s="31"/>
      <c r="D814" s="32"/>
      <c r="E814" s="26" t="str">
        <f>IFERROR(IF(VLOOKUP(盘点数[[#This Row],[货号]],账面数[[#All],[货号]:[单位]],2,FALSE)=0,"",VLOOKUP(盘点数[[#This Row],[货号]],账面数[[#All],[货号]:[单位]],2,FALSE)),"")</f>
        <v/>
      </c>
      <c r="F814" s="26" t="str">
        <f>IFERROR(IF(VLOOKUP(盘点数[[#This Row],[货号]],账面数[[#All],[货号]:[单位]],3,FALSE)=0,"",VLOOKUP(盘点数[[#This Row],[货号]],账面数[[#All],[货号]:[单位]],3,FALSE)),"")</f>
        <v/>
      </c>
      <c r="G814" s="32"/>
      <c r="H814" s="33"/>
    </row>
    <row r="815" customHeight="1" spans="3:8">
      <c r="C815" s="31"/>
      <c r="D815" s="32"/>
      <c r="E815" s="26" t="str">
        <f>IFERROR(IF(VLOOKUP(盘点数[[#This Row],[货号]],账面数[[#All],[货号]:[单位]],2,FALSE)=0,"",VLOOKUP(盘点数[[#This Row],[货号]],账面数[[#All],[货号]:[单位]],2,FALSE)),"")</f>
        <v/>
      </c>
      <c r="F815" s="26" t="str">
        <f>IFERROR(IF(VLOOKUP(盘点数[[#This Row],[货号]],账面数[[#All],[货号]:[单位]],3,FALSE)=0,"",VLOOKUP(盘点数[[#This Row],[货号]],账面数[[#All],[货号]:[单位]],3,FALSE)),"")</f>
        <v/>
      </c>
      <c r="G815" s="32"/>
      <c r="H815" s="33"/>
    </row>
    <row r="816" customHeight="1" spans="3:8">
      <c r="C816" s="31"/>
      <c r="D816" s="32"/>
      <c r="E816" s="26" t="str">
        <f>IFERROR(IF(VLOOKUP(盘点数[[#This Row],[货号]],账面数[[#All],[货号]:[单位]],2,FALSE)=0,"",VLOOKUP(盘点数[[#This Row],[货号]],账面数[[#All],[货号]:[单位]],2,FALSE)),"")</f>
        <v/>
      </c>
      <c r="F816" s="26" t="str">
        <f>IFERROR(IF(VLOOKUP(盘点数[[#This Row],[货号]],账面数[[#All],[货号]:[单位]],3,FALSE)=0,"",VLOOKUP(盘点数[[#This Row],[货号]],账面数[[#All],[货号]:[单位]],3,FALSE)),"")</f>
        <v/>
      </c>
      <c r="G816" s="32"/>
      <c r="H816" s="33"/>
    </row>
    <row r="817" customHeight="1" spans="3:8">
      <c r="C817" s="31"/>
      <c r="D817" s="32"/>
      <c r="E817" s="26" t="str">
        <f>IFERROR(IF(VLOOKUP(盘点数[[#This Row],[货号]],账面数[[#All],[货号]:[单位]],2,FALSE)=0,"",VLOOKUP(盘点数[[#This Row],[货号]],账面数[[#All],[货号]:[单位]],2,FALSE)),"")</f>
        <v/>
      </c>
      <c r="F817" s="26" t="str">
        <f>IFERROR(IF(VLOOKUP(盘点数[[#This Row],[货号]],账面数[[#All],[货号]:[单位]],3,FALSE)=0,"",VLOOKUP(盘点数[[#This Row],[货号]],账面数[[#All],[货号]:[单位]],3,FALSE)),"")</f>
        <v/>
      </c>
      <c r="G817" s="32"/>
      <c r="H817" s="33"/>
    </row>
    <row r="818" customHeight="1" spans="3:8">
      <c r="C818" s="31"/>
      <c r="D818" s="32"/>
      <c r="E818" s="26" t="str">
        <f>IFERROR(IF(VLOOKUP(盘点数[[#This Row],[货号]],账面数[[#All],[货号]:[单位]],2,FALSE)=0,"",VLOOKUP(盘点数[[#This Row],[货号]],账面数[[#All],[货号]:[单位]],2,FALSE)),"")</f>
        <v/>
      </c>
      <c r="F818" s="26" t="str">
        <f>IFERROR(IF(VLOOKUP(盘点数[[#This Row],[货号]],账面数[[#All],[货号]:[单位]],3,FALSE)=0,"",VLOOKUP(盘点数[[#This Row],[货号]],账面数[[#All],[货号]:[单位]],3,FALSE)),"")</f>
        <v/>
      </c>
      <c r="G818" s="32"/>
      <c r="H818" s="33"/>
    </row>
    <row r="819" customHeight="1" spans="3:8">
      <c r="C819" s="31"/>
      <c r="D819" s="32"/>
      <c r="E819" s="26" t="str">
        <f>IFERROR(IF(VLOOKUP(盘点数[[#This Row],[货号]],账面数[[#All],[货号]:[单位]],2,FALSE)=0,"",VLOOKUP(盘点数[[#This Row],[货号]],账面数[[#All],[货号]:[单位]],2,FALSE)),"")</f>
        <v/>
      </c>
      <c r="F819" s="26" t="str">
        <f>IFERROR(IF(VLOOKUP(盘点数[[#This Row],[货号]],账面数[[#All],[货号]:[单位]],3,FALSE)=0,"",VLOOKUP(盘点数[[#This Row],[货号]],账面数[[#All],[货号]:[单位]],3,FALSE)),"")</f>
        <v/>
      </c>
      <c r="G819" s="32"/>
      <c r="H819" s="33"/>
    </row>
    <row r="820" customHeight="1" spans="3:8">
      <c r="C820" s="31"/>
      <c r="D820" s="32"/>
      <c r="E820" s="26" t="str">
        <f>IFERROR(IF(VLOOKUP(盘点数[[#This Row],[货号]],账面数[[#All],[货号]:[单位]],2,FALSE)=0,"",VLOOKUP(盘点数[[#This Row],[货号]],账面数[[#All],[货号]:[单位]],2,FALSE)),"")</f>
        <v/>
      </c>
      <c r="F820" s="26" t="str">
        <f>IFERROR(IF(VLOOKUP(盘点数[[#This Row],[货号]],账面数[[#All],[货号]:[单位]],3,FALSE)=0,"",VLOOKUP(盘点数[[#This Row],[货号]],账面数[[#All],[货号]:[单位]],3,FALSE)),"")</f>
        <v/>
      </c>
      <c r="G820" s="32"/>
      <c r="H820" s="33"/>
    </row>
    <row r="821" customHeight="1" spans="3:8">
      <c r="C821" s="31"/>
      <c r="D821" s="32"/>
      <c r="E821" s="26" t="str">
        <f>IFERROR(IF(VLOOKUP(盘点数[[#This Row],[货号]],账面数[[#All],[货号]:[单位]],2,FALSE)=0,"",VLOOKUP(盘点数[[#This Row],[货号]],账面数[[#All],[货号]:[单位]],2,FALSE)),"")</f>
        <v/>
      </c>
      <c r="F821" s="26" t="str">
        <f>IFERROR(IF(VLOOKUP(盘点数[[#This Row],[货号]],账面数[[#All],[货号]:[单位]],3,FALSE)=0,"",VLOOKUP(盘点数[[#This Row],[货号]],账面数[[#All],[货号]:[单位]],3,FALSE)),"")</f>
        <v/>
      </c>
      <c r="G821" s="32"/>
      <c r="H821" s="33"/>
    </row>
    <row r="822" customHeight="1" spans="3:8">
      <c r="C822" s="31"/>
      <c r="D822" s="32"/>
      <c r="E822" s="26" t="str">
        <f>IFERROR(IF(VLOOKUP(盘点数[[#This Row],[货号]],账面数[[#All],[货号]:[单位]],2,FALSE)=0,"",VLOOKUP(盘点数[[#This Row],[货号]],账面数[[#All],[货号]:[单位]],2,FALSE)),"")</f>
        <v/>
      </c>
      <c r="F822" s="26" t="str">
        <f>IFERROR(IF(VLOOKUP(盘点数[[#This Row],[货号]],账面数[[#All],[货号]:[单位]],3,FALSE)=0,"",VLOOKUP(盘点数[[#This Row],[货号]],账面数[[#All],[货号]:[单位]],3,FALSE)),"")</f>
        <v/>
      </c>
      <c r="G822" s="32"/>
      <c r="H822" s="33"/>
    </row>
    <row r="823" customHeight="1" spans="3:8">
      <c r="C823" s="31"/>
      <c r="D823" s="32"/>
      <c r="E823" s="26" t="str">
        <f>IFERROR(IF(VLOOKUP(盘点数[[#This Row],[货号]],账面数[[#All],[货号]:[单位]],2,FALSE)=0,"",VLOOKUP(盘点数[[#This Row],[货号]],账面数[[#All],[货号]:[单位]],2,FALSE)),"")</f>
        <v/>
      </c>
      <c r="F823" s="26" t="str">
        <f>IFERROR(IF(VLOOKUP(盘点数[[#This Row],[货号]],账面数[[#All],[货号]:[单位]],3,FALSE)=0,"",VLOOKUP(盘点数[[#This Row],[货号]],账面数[[#All],[货号]:[单位]],3,FALSE)),"")</f>
        <v/>
      </c>
      <c r="G823" s="32"/>
      <c r="H823" s="33"/>
    </row>
    <row r="824" customHeight="1" spans="3:8">
      <c r="C824" s="31"/>
      <c r="D824" s="32"/>
      <c r="E824" s="26" t="str">
        <f>IFERROR(IF(VLOOKUP(盘点数[[#This Row],[货号]],账面数[[#All],[货号]:[单位]],2,FALSE)=0,"",VLOOKUP(盘点数[[#This Row],[货号]],账面数[[#All],[货号]:[单位]],2,FALSE)),"")</f>
        <v/>
      </c>
      <c r="F824" s="26" t="str">
        <f>IFERROR(IF(VLOOKUP(盘点数[[#This Row],[货号]],账面数[[#All],[货号]:[单位]],3,FALSE)=0,"",VLOOKUP(盘点数[[#This Row],[货号]],账面数[[#All],[货号]:[单位]],3,FALSE)),"")</f>
        <v/>
      </c>
      <c r="G824" s="32"/>
      <c r="H824" s="33"/>
    </row>
    <row r="825" customHeight="1" spans="3:8">
      <c r="C825" s="31"/>
      <c r="D825" s="32"/>
      <c r="E825" s="26" t="str">
        <f>IFERROR(IF(VLOOKUP(盘点数[[#This Row],[货号]],账面数[[#All],[货号]:[单位]],2,FALSE)=0,"",VLOOKUP(盘点数[[#This Row],[货号]],账面数[[#All],[货号]:[单位]],2,FALSE)),"")</f>
        <v/>
      </c>
      <c r="F825" s="26" t="str">
        <f>IFERROR(IF(VLOOKUP(盘点数[[#This Row],[货号]],账面数[[#All],[货号]:[单位]],3,FALSE)=0,"",VLOOKUP(盘点数[[#This Row],[货号]],账面数[[#All],[货号]:[单位]],3,FALSE)),"")</f>
        <v/>
      </c>
      <c r="G825" s="32"/>
      <c r="H825" s="33"/>
    </row>
    <row r="826" customHeight="1" spans="3:8">
      <c r="C826" s="31"/>
      <c r="D826" s="32"/>
      <c r="E826" s="26" t="str">
        <f>IFERROR(IF(VLOOKUP(盘点数[[#This Row],[货号]],账面数[[#All],[货号]:[单位]],2,FALSE)=0,"",VLOOKUP(盘点数[[#This Row],[货号]],账面数[[#All],[货号]:[单位]],2,FALSE)),"")</f>
        <v/>
      </c>
      <c r="F826" s="26" t="str">
        <f>IFERROR(IF(VLOOKUP(盘点数[[#This Row],[货号]],账面数[[#All],[货号]:[单位]],3,FALSE)=0,"",VLOOKUP(盘点数[[#This Row],[货号]],账面数[[#All],[货号]:[单位]],3,FALSE)),"")</f>
        <v/>
      </c>
      <c r="G826" s="32"/>
      <c r="H826" s="33"/>
    </row>
    <row r="827" customHeight="1" spans="3:8">
      <c r="C827" s="31"/>
      <c r="D827" s="32"/>
      <c r="E827" s="26" t="str">
        <f>IFERROR(IF(VLOOKUP(盘点数[[#This Row],[货号]],账面数[[#All],[货号]:[单位]],2,FALSE)=0,"",VLOOKUP(盘点数[[#This Row],[货号]],账面数[[#All],[货号]:[单位]],2,FALSE)),"")</f>
        <v/>
      </c>
      <c r="F827" s="26" t="str">
        <f>IFERROR(IF(VLOOKUP(盘点数[[#This Row],[货号]],账面数[[#All],[货号]:[单位]],3,FALSE)=0,"",VLOOKUP(盘点数[[#This Row],[货号]],账面数[[#All],[货号]:[单位]],3,FALSE)),"")</f>
        <v/>
      </c>
      <c r="G827" s="32"/>
      <c r="H827" s="33"/>
    </row>
    <row r="828" customHeight="1" spans="3:8">
      <c r="C828" s="31"/>
      <c r="D828" s="32"/>
      <c r="E828" s="26" t="str">
        <f>IFERROR(IF(VLOOKUP(盘点数[[#This Row],[货号]],账面数[[#All],[货号]:[单位]],2,FALSE)=0,"",VLOOKUP(盘点数[[#This Row],[货号]],账面数[[#All],[货号]:[单位]],2,FALSE)),"")</f>
        <v/>
      </c>
      <c r="F828" s="26" t="str">
        <f>IFERROR(IF(VLOOKUP(盘点数[[#This Row],[货号]],账面数[[#All],[货号]:[单位]],3,FALSE)=0,"",VLOOKUP(盘点数[[#This Row],[货号]],账面数[[#All],[货号]:[单位]],3,FALSE)),"")</f>
        <v/>
      </c>
      <c r="G828" s="32"/>
      <c r="H828" s="33"/>
    </row>
    <row r="829" customHeight="1" spans="3:8">
      <c r="C829" s="31"/>
      <c r="D829" s="32"/>
      <c r="E829" s="26" t="str">
        <f>IFERROR(IF(VLOOKUP(盘点数[[#This Row],[货号]],账面数[[#All],[货号]:[单位]],2,FALSE)=0,"",VLOOKUP(盘点数[[#This Row],[货号]],账面数[[#All],[货号]:[单位]],2,FALSE)),"")</f>
        <v/>
      </c>
      <c r="F829" s="26" t="str">
        <f>IFERROR(IF(VLOOKUP(盘点数[[#This Row],[货号]],账面数[[#All],[货号]:[单位]],3,FALSE)=0,"",VLOOKUP(盘点数[[#This Row],[货号]],账面数[[#All],[货号]:[单位]],3,FALSE)),"")</f>
        <v/>
      </c>
      <c r="G829" s="32"/>
      <c r="H829" s="33"/>
    </row>
    <row r="830" customHeight="1" spans="3:8">
      <c r="C830" s="31"/>
      <c r="D830" s="32"/>
      <c r="E830" s="26" t="str">
        <f>IFERROR(IF(VLOOKUP(盘点数[[#This Row],[货号]],账面数[[#All],[货号]:[单位]],2,FALSE)=0,"",VLOOKUP(盘点数[[#This Row],[货号]],账面数[[#All],[货号]:[单位]],2,FALSE)),"")</f>
        <v/>
      </c>
      <c r="F830" s="26" t="str">
        <f>IFERROR(IF(VLOOKUP(盘点数[[#This Row],[货号]],账面数[[#All],[货号]:[单位]],3,FALSE)=0,"",VLOOKUP(盘点数[[#This Row],[货号]],账面数[[#All],[货号]:[单位]],3,FALSE)),"")</f>
        <v/>
      </c>
      <c r="G830" s="32"/>
      <c r="H830" s="33"/>
    </row>
    <row r="831" customHeight="1" spans="3:8">
      <c r="C831" s="31"/>
      <c r="D831" s="32"/>
      <c r="E831" s="26" t="str">
        <f>IFERROR(IF(VLOOKUP(盘点数[[#This Row],[货号]],账面数[[#All],[货号]:[单位]],2,FALSE)=0,"",VLOOKUP(盘点数[[#This Row],[货号]],账面数[[#All],[货号]:[单位]],2,FALSE)),"")</f>
        <v/>
      </c>
      <c r="F831" s="26" t="str">
        <f>IFERROR(IF(VLOOKUP(盘点数[[#This Row],[货号]],账面数[[#All],[货号]:[单位]],3,FALSE)=0,"",VLOOKUP(盘点数[[#This Row],[货号]],账面数[[#All],[货号]:[单位]],3,FALSE)),"")</f>
        <v/>
      </c>
      <c r="G831" s="32"/>
      <c r="H831" s="33"/>
    </row>
    <row r="832" customHeight="1" spans="3:8">
      <c r="C832" s="31"/>
      <c r="D832" s="32"/>
      <c r="E832" s="26" t="str">
        <f>IFERROR(IF(VLOOKUP(盘点数[[#This Row],[货号]],账面数[[#All],[货号]:[单位]],2,FALSE)=0,"",VLOOKUP(盘点数[[#This Row],[货号]],账面数[[#All],[货号]:[单位]],2,FALSE)),"")</f>
        <v/>
      </c>
      <c r="F832" s="26" t="str">
        <f>IFERROR(IF(VLOOKUP(盘点数[[#This Row],[货号]],账面数[[#All],[货号]:[单位]],3,FALSE)=0,"",VLOOKUP(盘点数[[#This Row],[货号]],账面数[[#All],[货号]:[单位]],3,FALSE)),"")</f>
        <v/>
      </c>
      <c r="G832" s="32"/>
      <c r="H832" s="33"/>
    </row>
    <row r="833" customHeight="1" spans="3:8">
      <c r="C833" s="31"/>
      <c r="D833" s="32"/>
      <c r="E833" s="26" t="str">
        <f>IFERROR(IF(VLOOKUP(盘点数[[#This Row],[货号]],账面数[[#All],[货号]:[单位]],2,FALSE)=0,"",VLOOKUP(盘点数[[#This Row],[货号]],账面数[[#All],[货号]:[单位]],2,FALSE)),"")</f>
        <v/>
      </c>
      <c r="F833" s="26" t="str">
        <f>IFERROR(IF(VLOOKUP(盘点数[[#This Row],[货号]],账面数[[#All],[货号]:[单位]],3,FALSE)=0,"",VLOOKUP(盘点数[[#This Row],[货号]],账面数[[#All],[货号]:[单位]],3,FALSE)),"")</f>
        <v/>
      </c>
      <c r="G833" s="32"/>
      <c r="H833" s="33"/>
    </row>
    <row r="834" customHeight="1" spans="3:8">
      <c r="C834" s="31"/>
      <c r="D834" s="32"/>
      <c r="E834" s="26" t="str">
        <f>IFERROR(IF(VLOOKUP(盘点数[[#This Row],[货号]],账面数[[#All],[货号]:[单位]],2,FALSE)=0,"",VLOOKUP(盘点数[[#This Row],[货号]],账面数[[#All],[货号]:[单位]],2,FALSE)),"")</f>
        <v/>
      </c>
      <c r="F834" s="26" t="str">
        <f>IFERROR(IF(VLOOKUP(盘点数[[#This Row],[货号]],账面数[[#All],[货号]:[单位]],3,FALSE)=0,"",VLOOKUP(盘点数[[#This Row],[货号]],账面数[[#All],[货号]:[单位]],3,FALSE)),"")</f>
        <v/>
      </c>
      <c r="G834" s="32"/>
      <c r="H834" s="33"/>
    </row>
    <row r="835" customHeight="1" spans="3:8">
      <c r="C835" s="31"/>
      <c r="D835" s="32"/>
      <c r="E835" s="26" t="str">
        <f>IFERROR(IF(VLOOKUP(盘点数[[#This Row],[货号]],账面数[[#All],[货号]:[单位]],2,FALSE)=0,"",VLOOKUP(盘点数[[#This Row],[货号]],账面数[[#All],[货号]:[单位]],2,FALSE)),"")</f>
        <v/>
      </c>
      <c r="F835" s="26" t="str">
        <f>IFERROR(IF(VLOOKUP(盘点数[[#This Row],[货号]],账面数[[#All],[货号]:[单位]],3,FALSE)=0,"",VLOOKUP(盘点数[[#This Row],[货号]],账面数[[#All],[货号]:[单位]],3,FALSE)),"")</f>
        <v/>
      </c>
      <c r="G835" s="32"/>
      <c r="H835" s="33"/>
    </row>
    <row r="836" customHeight="1" spans="3:8">
      <c r="C836" s="31"/>
      <c r="D836" s="32"/>
      <c r="E836" s="26" t="str">
        <f>IFERROR(IF(VLOOKUP(盘点数[[#This Row],[货号]],账面数[[#All],[货号]:[单位]],2,FALSE)=0,"",VLOOKUP(盘点数[[#This Row],[货号]],账面数[[#All],[货号]:[单位]],2,FALSE)),"")</f>
        <v/>
      </c>
      <c r="F836" s="26" t="str">
        <f>IFERROR(IF(VLOOKUP(盘点数[[#This Row],[货号]],账面数[[#All],[货号]:[单位]],3,FALSE)=0,"",VLOOKUP(盘点数[[#This Row],[货号]],账面数[[#All],[货号]:[单位]],3,FALSE)),"")</f>
        <v/>
      </c>
      <c r="G836" s="32"/>
      <c r="H836" s="33"/>
    </row>
    <row r="837" customHeight="1" spans="3:8">
      <c r="C837" s="31"/>
      <c r="D837" s="32"/>
      <c r="E837" s="26" t="str">
        <f>IFERROR(IF(VLOOKUP(盘点数[[#This Row],[货号]],账面数[[#All],[货号]:[单位]],2,FALSE)=0,"",VLOOKUP(盘点数[[#This Row],[货号]],账面数[[#All],[货号]:[单位]],2,FALSE)),"")</f>
        <v/>
      </c>
      <c r="F837" s="26" t="str">
        <f>IFERROR(IF(VLOOKUP(盘点数[[#This Row],[货号]],账面数[[#All],[货号]:[单位]],3,FALSE)=0,"",VLOOKUP(盘点数[[#This Row],[货号]],账面数[[#All],[货号]:[单位]],3,FALSE)),"")</f>
        <v/>
      </c>
      <c r="G837" s="32"/>
      <c r="H837" s="33"/>
    </row>
    <row r="838" customHeight="1" spans="3:8">
      <c r="C838" s="31"/>
      <c r="D838" s="32"/>
      <c r="E838" s="26" t="str">
        <f>IFERROR(IF(VLOOKUP(盘点数[[#This Row],[货号]],账面数[[#All],[货号]:[单位]],2,FALSE)=0,"",VLOOKUP(盘点数[[#This Row],[货号]],账面数[[#All],[货号]:[单位]],2,FALSE)),"")</f>
        <v/>
      </c>
      <c r="F838" s="26" t="str">
        <f>IFERROR(IF(VLOOKUP(盘点数[[#This Row],[货号]],账面数[[#All],[货号]:[单位]],3,FALSE)=0,"",VLOOKUP(盘点数[[#This Row],[货号]],账面数[[#All],[货号]:[单位]],3,FALSE)),"")</f>
        <v/>
      </c>
      <c r="G838" s="32"/>
      <c r="H838" s="33"/>
    </row>
    <row r="839" customHeight="1" spans="3:8">
      <c r="C839" s="31"/>
      <c r="D839" s="32"/>
      <c r="E839" s="26" t="str">
        <f>IFERROR(IF(VLOOKUP(盘点数[[#This Row],[货号]],账面数[[#All],[货号]:[单位]],2,FALSE)=0,"",VLOOKUP(盘点数[[#This Row],[货号]],账面数[[#All],[货号]:[单位]],2,FALSE)),"")</f>
        <v/>
      </c>
      <c r="F839" s="26" t="str">
        <f>IFERROR(IF(VLOOKUP(盘点数[[#This Row],[货号]],账面数[[#All],[货号]:[单位]],3,FALSE)=0,"",VLOOKUP(盘点数[[#This Row],[货号]],账面数[[#All],[货号]:[单位]],3,FALSE)),"")</f>
        <v/>
      </c>
      <c r="G839" s="32"/>
      <c r="H839" s="33"/>
    </row>
    <row r="840" customHeight="1" spans="3:8">
      <c r="C840" s="31"/>
      <c r="D840" s="32"/>
      <c r="E840" s="26" t="str">
        <f>IFERROR(IF(VLOOKUP(盘点数[[#This Row],[货号]],账面数[[#All],[货号]:[单位]],2,FALSE)=0,"",VLOOKUP(盘点数[[#This Row],[货号]],账面数[[#All],[货号]:[单位]],2,FALSE)),"")</f>
        <v/>
      </c>
      <c r="F840" s="26" t="str">
        <f>IFERROR(IF(VLOOKUP(盘点数[[#This Row],[货号]],账面数[[#All],[货号]:[单位]],3,FALSE)=0,"",VLOOKUP(盘点数[[#This Row],[货号]],账面数[[#All],[货号]:[单位]],3,FALSE)),"")</f>
        <v/>
      </c>
      <c r="G840" s="32"/>
      <c r="H840" s="33"/>
    </row>
    <row r="841" customHeight="1" spans="3:8">
      <c r="C841" s="31"/>
      <c r="D841" s="32"/>
      <c r="E841" s="26" t="str">
        <f>IFERROR(IF(VLOOKUP(盘点数[[#This Row],[货号]],账面数[[#All],[货号]:[单位]],2,FALSE)=0,"",VLOOKUP(盘点数[[#This Row],[货号]],账面数[[#All],[货号]:[单位]],2,FALSE)),"")</f>
        <v/>
      </c>
      <c r="F841" s="26" t="str">
        <f>IFERROR(IF(VLOOKUP(盘点数[[#This Row],[货号]],账面数[[#All],[货号]:[单位]],3,FALSE)=0,"",VLOOKUP(盘点数[[#This Row],[货号]],账面数[[#All],[货号]:[单位]],3,FALSE)),"")</f>
        <v/>
      </c>
      <c r="G841" s="32"/>
      <c r="H841" s="33"/>
    </row>
    <row r="842" customHeight="1" spans="3:8">
      <c r="C842" s="31"/>
      <c r="D842" s="32"/>
      <c r="E842" s="26" t="str">
        <f>IFERROR(IF(VLOOKUP(盘点数[[#This Row],[货号]],账面数[[#All],[货号]:[单位]],2,FALSE)=0,"",VLOOKUP(盘点数[[#This Row],[货号]],账面数[[#All],[货号]:[单位]],2,FALSE)),"")</f>
        <v/>
      </c>
      <c r="F842" s="26" t="str">
        <f>IFERROR(IF(VLOOKUP(盘点数[[#This Row],[货号]],账面数[[#All],[货号]:[单位]],3,FALSE)=0,"",VLOOKUP(盘点数[[#This Row],[货号]],账面数[[#All],[货号]:[单位]],3,FALSE)),"")</f>
        <v/>
      </c>
      <c r="G842" s="32"/>
      <c r="H842" s="33"/>
    </row>
    <row r="843" customHeight="1" spans="3:8">
      <c r="C843" s="31"/>
      <c r="D843" s="32"/>
      <c r="E843" s="26" t="str">
        <f>IFERROR(IF(VLOOKUP(盘点数[[#This Row],[货号]],账面数[[#All],[货号]:[单位]],2,FALSE)=0,"",VLOOKUP(盘点数[[#This Row],[货号]],账面数[[#All],[货号]:[单位]],2,FALSE)),"")</f>
        <v/>
      </c>
      <c r="F843" s="26" t="str">
        <f>IFERROR(IF(VLOOKUP(盘点数[[#This Row],[货号]],账面数[[#All],[货号]:[单位]],3,FALSE)=0,"",VLOOKUP(盘点数[[#This Row],[货号]],账面数[[#All],[货号]:[单位]],3,FALSE)),"")</f>
        <v/>
      </c>
      <c r="G843" s="32"/>
      <c r="H843" s="33"/>
    </row>
    <row r="844" customHeight="1" spans="3:8">
      <c r="C844" s="31"/>
      <c r="D844" s="32"/>
      <c r="E844" s="26" t="str">
        <f>IFERROR(IF(VLOOKUP(盘点数[[#This Row],[货号]],账面数[[#All],[货号]:[单位]],2,FALSE)=0,"",VLOOKUP(盘点数[[#This Row],[货号]],账面数[[#All],[货号]:[单位]],2,FALSE)),"")</f>
        <v/>
      </c>
      <c r="F844" s="26" t="str">
        <f>IFERROR(IF(VLOOKUP(盘点数[[#This Row],[货号]],账面数[[#All],[货号]:[单位]],3,FALSE)=0,"",VLOOKUP(盘点数[[#This Row],[货号]],账面数[[#All],[货号]:[单位]],3,FALSE)),"")</f>
        <v/>
      </c>
      <c r="G844" s="32"/>
      <c r="H844" s="33"/>
    </row>
    <row r="845" customHeight="1" spans="3:8">
      <c r="C845" s="31"/>
      <c r="D845" s="32"/>
      <c r="E845" s="26" t="str">
        <f>IFERROR(IF(VLOOKUP(盘点数[[#This Row],[货号]],账面数[[#All],[货号]:[单位]],2,FALSE)=0,"",VLOOKUP(盘点数[[#This Row],[货号]],账面数[[#All],[货号]:[单位]],2,FALSE)),"")</f>
        <v/>
      </c>
      <c r="F845" s="26" t="str">
        <f>IFERROR(IF(VLOOKUP(盘点数[[#This Row],[货号]],账面数[[#All],[货号]:[单位]],3,FALSE)=0,"",VLOOKUP(盘点数[[#This Row],[货号]],账面数[[#All],[货号]:[单位]],3,FALSE)),"")</f>
        <v/>
      </c>
      <c r="G845" s="32"/>
      <c r="H845" s="33"/>
    </row>
    <row r="846" customHeight="1" spans="3:8">
      <c r="C846" s="31"/>
      <c r="D846" s="32"/>
      <c r="E846" s="26" t="str">
        <f>IFERROR(IF(VLOOKUP(盘点数[[#This Row],[货号]],账面数[[#All],[货号]:[单位]],2,FALSE)=0,"",VLOOKUP(盘点数[[#This Row],[货号]],账面数[[#All],[货号]:[单位]],2,FALSE)),"")</f>
        <v/>
      </c>
      <c r="F846" s="26" t="str">
        <f>IFERROR(IF(VLOOKUP(盘点数[[#This Row],[货号]],账面数[[#All],[货号]:[单位]],3,FALSE)=0,"",VLOOKUP(盘点数[[#This Row],[货号]],账面数[[#All],[货号]:[单位]],3,FALSE)),"")</f>
        <v/>
      </c>
      <c r="G846" s="32"/>
      <c r="H846" s="33"/>
    </row>
    <row r="847" customHeight="1" spans="3:8">
      <c r="C847" s="31"/>
      <c r="D847" s="32"/>
      <c r="E847" s="26" t="str">
        <f>IFERROR(IF(VLOOKUP(盘点数[[#This Row],[货号]],账面数[[#All],[货号]:[单位]],2,FALSE)=0,"",VLOOKUP(盘点数[[#This Row],[货号]],账面数[[#All],[货号]:[单位]],2,FALSE)),"")</f>
        <v/>
      </c>
      <c r="F847" s="26" t="str">
        <f>IFERROR(IF(VLOOKUP(盘点数[[#This Row],[货号]],账面数[[#All],[货号]:[单位]],3,FALSE)=0,"",VLOOKUP(盘点数[[#This Row],[货号]],账面数[[#All],[货号]:[单位]],3,FALSE)),"")</f>
        <v/>
      </c>
      <c r="G847" s="32"/>
      <c r="H847" s="33"/>
    </row>
    <row r="848" customHeight="1" spans="3:8">
      <c r="C848" s="31"/>
      <c r="D848" s="32"/>
      <c r="E848" s="26" t="str">
        <f>IFERROR(IF(VLOOKUP(盘点数[[#This Row],[货号]],账面数[[#All],[货号]:[单位]],2,FALSE)=0,"",VLOOKUP(盘点数[[#This Row],[货号]],账面数[[#All],[货号]:[单位]],2,FALSE)),"")</f>
        <v/>
      </c>
      <c r="F848" s="26" t="str">
        <f>IFERROR(IF(VLOOKUP(盘点数[[#This Row],[货号]],账面数[[#All],[货号]:[单位]],3,FALSE)=0,"",VLOOKUP(盘点数[[#This Row],[货号]],账面数[[#All],[货号]:[单位]],3,FALSE)),"")</f>
        <v/>
      </c>
      <c r="G848" s="32"/>
      <c r="H848" s="33"/>
    </row>
    <row r="849" customHeight="1" spans="3:8">
      <c r="C849" s="31"/>
      <c r="D849" s="32"/>
      <c r="E849" s="26" t="str">
        <f>IFERROR(IF(VLOOKUP(盘点数[[#This Row],[货号]],账面数[[#All],[货号]:[单位]],2,FALSE)=0,"",VLOOKUP(盘点数[[#This Row],[货号]],账面数[[#All],[货号]:[单位]],2,FALSE)),"")</f>
        <v/>
      </c>
      <c r="F849" s="26" t="str">
        <f>IFERROR(IF(VLOOKUP(盘点数[[#This Row],[货号]],账面数[[#All],[货号]:[单位]],3,FALSE)=0,"",VLOOKUP(盘点数[[#This Row],[货号]],账面数[[#All],[货号]:[单位]],3,FALSE)),"")</f>
        <v/>
      </c>
      <c r="G849" s="32"/>
      <c r="H849" s="33"/>
    </row>
    <row r="850" customHeight="1" spans="3:8">
      <c r="C850" s="31"/>
      <c r="D850" s="32"/>
      <c r="E850" s="26" t="str">
        <f>IFERROR(IF(VLOOKUP(盘点数[[#This Row],[货号]],账面数[[#All],[货号]:[单位]],2,FALSE)=0,"",VLOOKUP(盘点数[[#This Row],[货号]],账面数[[#All],[货号]:[单位]],2,FALSE)),"")</f>
        <v/>
      </c>
      <c r="F850" s="26" t="str">
        <f>IFERROR(IF(VLOOKUP(盘点数[[#This Row],[货号]],账面数[[#All],[货号]:[单位]],3,FALSE)=0,"",VLOOKUP(盘点数[[#This Row],[货号]],账面数[[#All],[货号]:[单位]],3,FALSE)),"")</f>
        <v/>
      </c>
      <c r="G850" s="32"/>
      <c r="H850" s="33"/>
    </row>
    <row r="851" customHeight="1" spans="3:8">
      <c r="C851" s="31"/>
      <c r="D851" s="32"/>
      <c r="E851" s="26" t="str">
        <f>IFERROR(IF(VLOOKUP(盘点数[[#This Row],[货号]],账面数[[#All],[货号]:[单位]],2,FALSE)=0,"",VLOOKUP(盘点数[[#This Row],[货号]],账面数[[#All],[货号]:[单位]],2,FALSE)),"")</f>
        <v/>
      </c>
      <c r="F851" s="26" t="str">
        <f>IFERROR(IF(VLOOKUP(盘点数[[#This Row],[货号]],账面数[[#All],[货号]:[单位]],3,FALSE)=0,"",VLOOKUP(盘点数[[#This Row],[货号]],账面数[[#All],[货号]:[单位]],3,FALSE)),"")</f>
        <v/>
      </c>
      <c r="G851" s="32"/>
      <c r="H851" s="33"/>
    </row>
    <row r="852" customHeight="1" spans="3:8">
      <c r="C852" s="31"/>
      <c r="D852" s="32"/>
      <c r="E852" s="26" t="str">
        <f>IFERROR(IF(VLOOKUP(盘点数[[#This Row],[货号]],账面数[[#All],[货号]:[单位]],2,FALSE)=0,"",VLOOKUP(盘点数[[#This Row],[货号]],账面数[[#All],[货号]:[单位]],2,FALSE)),"")</f>
        <v/>
      </c>
      <c r="F852" s="26" t="str">
        <f>IFERROR(IF(VLOOKUP(盘点数[[#This Row],[货号]],账面数[[#All],[货号]:[单位]],3,FALSE)=0,"",VLOOKUP(盘点数[[#This Row],[货号]],账面数[[#All],[货号]:[单位]],3,FALSE)),"")</f>
        <v/>
      </c>
      <c r="G852" s="32"/>
      <c r="H852" s="33"/>
    </row>
    <row r="853" customHeight="1" spans="3:8">
      <c r="C853" s="31"/>
      <c r="D853" s="32"/>
      <c r="E853" s="26" t="str">
        <f>IFERROR(IF(VLOOKUP(盘点数[[#This Row],[货号]],账面数[[#All],[货号]:[单位]],2,FALSE)=0,"",VLOOKUP(盘点数[[#This Row],[货号]],账面数[[#All],[货号]:[单位]],2,FALSE)),"")</f>
        <v/>
      </c>
      <c r="F853" s="26" t="str">
        <f>IFERROR(IF(VLOOKUP(盘点数[[#This Row],[货号]],账面数[[#All],[货号]:[单位]],3,FALSE)=0,"",VLOOKUP(盘点数[[#This Row],[货号]],账面数[[#All],[货号]:[单位]],3,FALSE)),"")</f>
        <v/>
      </c>
      <c r="G853" s="32"/>
      <c r="H853" s="33"/>
    </row>
    <row r="854" customHeight="1" spans="3:8">
      <c r="C854" s="31"/>
      <c r="D854" s="32"/>
      <c r="E854" s="26" t="str">
        <f>IFERROR(IF(VLOOKUP(盘点数[[#This Row],[货号]],账面数[[#All],[货号]:[单位]],2,FALSE)=0,"",VLOOKUP(盘点数[[#This Row],[货号]],账面数[[#All],[货号]:[单位]],2,FALSE)),"")</f>
        <v/>
      </c>
      <c r="F854" s="26" t="str">
        <f>IFERROR(IF(VLOOKUP(盘点数[[#This Row],[货号]],账面数[[#All],[货号]:[单位]],3,FALSE)=0,"",VLOOKUP(盘点数[[#This Row],[货号]],账面数[[#All],[货号]:[单位]],3,FALSE)),"")</f>
        <v/>
      </c>
      <c r="G854" s="32"/>
      <c r="H854" s="33"/>
    </row>
    <row r="855" customHeight="1" spans="3:8">
      <c r="C855" s="31"/>
      <c r="D855" s="32"/>
      <c r="E855" s="26" t="str">
        <f>IFERROR(IF(VLOOKUP(盘点数[[#This Row],[货号]],账面数[[#All],[货号]:[单位]],2,FALSE)=0,"",VLOOKUP(盘点数[[#This Row],[货号]],账面数[[#All],[货号]:[单位]],2,FALSE)),"")</f>
        <v/>
      </c>
      <c r="F855" s="26" t="str">
        <f>IFERROR(IF(VLOOKUP(盘点数[[#This Row],[货号]],账面数[[#All],[货号]:[单位]],3,FALSE)=0,"",VLOOKUP(盘点数[[#This Row],[货号]],账面数[[#All],[货号]:[单位]],3,FALSE)),"")</f>
        <v/>
      </c>
      <c r="G855" s="32"/>
      <c r="H855" s="33"/>
    </row>
    <row r="856" customHeight="1" spans="3:8">
      <c r="C856" s="31"/>
      <c r="D856" s="32"/>
      <c r="E856" s="26" t="str">
        <f>IFERROR(IF(VLOOKUP(盘点数[[#This Row],[货号]],账面数[[#All],[货号]:[单位]],2,FALSE)=0,"",VLOOKUP(盘点数[[#This Row],[货号]],账面数[[#All],[货号]:[单位]],2,FALSE)),"")</f>
        <v/>
      </c>
      <c r="F856" s="26" t="str">
        <f>IFERROR(IF(VLOOKUP(盘点数[[#This Row],[货号]],账面数[[#All],[货号]:[单位]],3,FALSE)=0,"",VLOOKUP(盘点数[[#This Row],[货号]],账面数[[#All],[货号]:[单位]],3,FALSE)),"")</f>
        <v/>
      </c>
      <c r="G856" s="32"/>
      <c r="H856" s="33"/>
    </row>
    <row r="857" customHeight="1" spans="3:8">
      <c r="C857" s="31"/>
      <c r="D857" s="32"/>
      <c r="E857" s="26" t="str">
        <f>IFERROR(IF(VLOOKUP(盘点数[[#This Row],[货号]],账面数[[#All],[货号]:[单位]],2,FALSE)=0,"",VLOOKUP(盘点数[[#This Row],[货号]],账面数[[#All],[货号]:[单位]],2,FALSE)),"")</f>
        <v/>
      </c>
      <c r="F857" s="26" t="str">
        <f>IFERROR(IF(VLOOKUP(盘点数[[#This Row],[货号]],账面数[[#All],[货号]:[单位]],3,FALSE)=0,"",VLOOKUP(盘点数[[#This Row],[货号]],账面数[[#All],[货号]:[单位]],3,FALSE)),"")</f>
        <v/>
      </c>
      <c r="G857" s="32"/>
      <c r="H857" s="33"/>
    </row>
    <row r="858" customHeight="1" spans="3:8">
      <c r="C858" s="31"/>
      <c r="D858" s="32"/>
      <c r="E858" s="26" t="str">
        <f>IFERROR(IF(VLOOKUP(盘点数[[#This Row],[货号]],账面数[[#All],[货号]:[单位]],2,FALSE)=0,"",VLOOKUP(盘点数[[#This Row],[货号]],账面数[[#All],[货号]:[单位]],2,FALSE)),"")</f>
        <v/>
      </c>
      <c r="F858" s="26" t="str">
        <f>IFERROR(IF(VLOOKUP(盘点数[[#This Row],[货号]],账面数[[#All],[货号]:[单位]],3,FALSE)=0,"",VLOOKUP(盘点数[[#This Row],[货号]],账面数[[#All],[货号]:[单位]],3,FALSE)),"")</f>
        <v/>
      </c>
      <c r="G858" s="32"/>
      <c r="H858" s="33"/>
    </row>
    <row r="859" customHeight="1" spans="3:8">
      <c r="C859" s="31"/>
      <c r="D859" s="32"/>
      <c r="E859" s="26" t="str">
        <f>IFERROR(IF(VLOOKUP(盘点数[[#This Row],[货号]],账面数[[#All],[货号]:[单位]],2,FALSE)=0,"",VLOOKUP(盘点数[[#This Row],[货号]],账面数[[#All],[货号]:[单位]],2,FALSE)),"")</f>
        <v/>
      </c>
      <c r="F859" s="26" t="str">
        <f>IFERROR(IF(VLOOKUP(盘点数[[#This Row],[货号]],账面数[[#All],[货号]:[单位]],3,FALSE)=0,"",VLOOKUP(盘点数[[#This Row],[货号]],账面数[[#All],[货号]:[单位]],3,FALSE)),"")</f>
        <v/>
      </c>
      <c r="G859" s="32"/>
      <c r="H859" s="33"/>
    </row>
    <row r="860" customHeight="1" spans="3:8">
      <c r="C860" s="31"/>
      <c r="D860" s="32"/>
      <c r="E860" s="26" t="str">
        <f>IFERROR(IF(VLOOKUP(盘点数[[#This Row],[货号]],账面数[[#All],[货号]:[单位]],2,FALSE)=0,"",VLOOKUP(盘点数[[#This Row],[货号]],账面数[[#All],[货号]:[单位]],2,FALSE)),"")</f>
        <v/>
      </c>
      <c r="F860" s="26" t="str">
        <f>IFERROR(IF(VLOOKUP(盘点数[[#This Row],[货号]],账面数[[#All],[货号]:[单位]],3,FALSE)=0,"",VLOOKUP(盘点数[[#This Row],[货号]],账面数[[#All],[货号]:[单位]],3,FALSE)),"")</f>
        <v/>
      </c>
      <c r="G860" s="32"/>
      <c r="H860" s="33"/>
    </row>
    <row r="861" customHeight="1" spans="3:8">
      <c r="C861" s="31"/>
      <c r="D861" s="32"/>
      <c r="E861" s="26" t="str">
        <f>IFERROR(IF(VLOOKUP(盘点数[[#This Row],[货号]],账面数[[#All],[货号]:[单位]],2,FALSE)=0,"",VLOOKUP(盘点数[[#This Row],[货号]],账面数[[#All],[货号]:[单位]],2,FALSE)),"")</f>
        <v/>
      </c>
      <c r="F861" s="26" t="str">
        <f>IFERROR(IF(VLOOKUP(盘点数[[#This Row],[货号]],账面数[[#All],[货号]:[单位]],3,FALSE)=0,"",VLOOKUP(盘点数[[#This Row],[货号]],账面数[[#All],[货号]:[单位]],3,FALSE)),"")</f>
        <v/>
      </c>
      <c r="G861" s="32"/>
      <c r="H861" s="33"/>
    </row>
    <row r="862" customHeight="1" spans="3:8">
      <c r="C862" s="31"/>
      <c r="D862" s="32"/>
      <c r="E862" s="26" t="str">
        <f>IFERROR(IF(VLOOKUP(盘点数[[#This Row],[货号]],账面数[[#All],[货号]:[单位]],2,FALSE)=0,"",VLOOKUP(盘点数[[#This Row],[货号]],账面数[[#All],[货号]:[单位]],2,FALSE)),"")</f>
        <v/>
      </c>
      <c r="F862" s="26" t="str">
        <f>IFERROR(IF(VLOOKUP(盘点数[[#This Row],[货号]],账面数[[#All],[货号]:[单位]],3,FALSE)=0,"",VLOOKUP(盘点数[[#This Row],[货号]],账面数[[#All],[货号]:[单位]],3,FALSE)),"")</f>
        <v/>
      </c>
      <c r="G862" s="32"/>
      <c r="H862" s="33"/>
    </row>
    <row r="863" customHeight="1" spans="3:8">
      <c r="C863" s="31"/>
      <c r="D863" s="32"/>
      <c r="E863" s="26" t="str">
        <f>IFERROR(IF(VLOOKUP(盘点数[[#This Row],[货号]],账面数[[#All],[货号]:[单位]],2,FALSE)=0,"",VLOOKUP(盘点数[[#This Row],[货号]],账面数[[#All],[货号]:[单位]],2,FALSE)),"")</f>
        <v/>
      </c>
      <c r="F863" s="26" t="str">
        <f>IFERROR(IF(VLOOKUP(盘点数[[#This Row],[货号]],账面数[[#All],[货号]:[单位]],3,FALSE)=0,"",VLOOKUP(盘点数[[#This Row],[货号]],账面数[[#All],[货号]:[单位]],3,FALSE)),"")</f>
        <v/>
      </c>
      <c r="G863" s="32"/>
      <c r="H863" s="33"/>
    </row>
    <row r="864" customHeight="1" spans="3:8">
      <c r="C864" s="31"/>
      <c r="D864" s="32"/>
      <c r="E864" s="26" t="str">
        <f>IFERROR(IF(VLOOKUP(盘点数[[#This Row],[货号]],账面数[[#All],[货号]:[单位]],2,FALSE)=0,"",VLOOKUP(盘点数[[#This Row],[货号]],账面数[[#All],[货号]:[单位]],2,FALSE)),"")</f>
        <v/>
      </c>
      <c r="F864" s="26" t="str">
        <f>IFERROR(IF(VLOOKUP(盘点数[[#This Row],[货号]],账面数[[#All],[货号]:[单位]],3,FALSE)=0,"",VLOOKUP(盘点数[[#This Row],[货号]],账面数[[#All],[货号]:[单位]],3,FALSE)),"")</f>
        <v/>
      </c>
      <c r="G864" s="32"/>
      <c r="H864" s="33"/>
    </row>
    <row r="865" customHeight="1" spans="3:8">
      <c r="C865" s="31"/>
      <c r="D865" s="32"/>
      <c r="E865" s="26" t="str">
        <f>IFERROR(IF(VLOOKUP(盘点数[[#This Row],[货号]],账面数[[#All],[货号]:[单位]],2,FALSE)=0,"",VLOOKUP(盘点数[[#This Row],[货号]],账面数[[#All],[货号]:[单位]],2,FALSE)),"")</f>
        <v/>
      </c>
      <c r="F865" s="26" t="str">
        <f>IFERROR(IF(VLOOKUP(盘点数[[#This Row],[货号]],账面数[[#All],[货号]:[单位]],3,FALSE)=0,"",VLOOKUP(盘点数[[#This Row],[货号]],账面数[[#All],[货号]:[单位]],3,FALSE)),"")</f>
        <v/>
      </c>
      <c r="G865" s="32"/>
      <c r="H865" s="33"/>
    </row>
    <row r="866" customHeight="1" spans="3:8">
      <c r="C866" s="31"/>
      <c r="D866" s="32"/>
      <c r="E866" s="26" t="str">
        <f>IFERROR(IF(VLOOKUP(盘点数[[#This Row],[货号]],账面数[[#All],[货号]:[单位]],2,FALSE)=0,"",VLOOKUP(盘点数[[#This Row],[货号]],账面数[[#All],[货号]:[单位]],2,FALSE)),"")</f>
        <v/>
      </c>
      <c r="F866" s="26" t="str">
        <f>IFERROR(IF(VLOOKUP(盘点数[[#This Row],[货号]],账面数[[#All],[货号]:[单位]],3,FALSE)=0,"",VLOOKUP(盘点数[[#This Row],[货号]],账面数[[#All],[货号]:[单位]],3,FALSE)),"")</f>
        <v/>
      </c>
      <c r="G866" s="32"/>
      <c r="H866" s="33"/>
    </row>
    <row r="867" customHeight="1" spans="3:8">
      <c r="C867" s="31"/>
      <c r="D867" s="32"/>
      <c r="E867" s="26" t="str">
        <f>IFERROR(IF(VLOOKUP(盘点数[[#This Row],[货号]],账面数[[#All],[货号]:[单位]],2,FALSE)=0,"",VLOOKUP(盘点数[[#This Row],[货号]],账面数[[#All],[货号]:[单位]],2,FALSE)),"")</f>
        <v/>
      </c>
      <c r="F867" s="26" t="str">
        <f>IFERROR(IF(VLOOKUP(盘点数[[#This Row],[货号]],账面数[[#All],[货号]:[单位]],3,FALSE)=0,"",VLOOKUP(盘点数[[#This Row],[货号]],账面数[[#All],[货号]:[单位]],3,FALSE)),"")</f>
        <v/>
      </c>
      <c r="G867" s="32"/>
      <c r="H867" s="33"/>
    </row>
    <row r="868" customHeight="1" spans="3:8">
      <c r="C868" s="31"/>
      <c r="D868" s="32"/>
      <c r="E868" s="26" t="str">
        <f>IFERROR(IF(VLOOKUP(盘点数[[#This Row],[货号]],账面数[[#All],[货号]:[单位]],2,FALSE)=0,"",VLOOKUP(盘点数[[#This Row],[货号]],账面数[[#All],[货号]:[单位]],2,FALSE)),"")</f>
        <v/>
      </c>
      <c r="F868" s="26" t="str">
        <f>IFERROR(IF(VLOOKUP(盘点数[[#This Row],[货号]],账面数[[#All],[货号]:[单位]],3,FALSE)=0,"",VLOOKUP(盘点数[[#This Row],[货号]],账面数[[#All],[货号]:[单位]],3,FALSE)),"")</f>
        <v/>
      </c>
      <c r="G868" s="32"/>
      <c r="H868" s="33"/>
    </row>
    <row r="869" customHeight="1" spans="3:8">
      <c r="C869" s="31"/>
      <c r="D869" s="32"/>
      <c r="E869" s="26" t="str">
        <f>IFERROR(IF(VLOOKUP(盘点数[[#This Row],[货号]],账面数[[#All],[货号]:[单位]],2,FALSE)=0,"",VLOOKUP(盘点数[[#This Row],[货号]],账面数[[#All],[货号]:[单位]],2,FALSE)),"")</f>
        <v/>
      </c>
      <c r="F869" s="26" t="str">
        <f>IFERROR(IF(VLOOKUP(盘点数[[#This Row],[货号]],账面数[[#All],[货号]:[单位]],3,FALSE)=0,"",VLOOKUP(盘点数[[#This Row],[货号]],账面数[[#All],[货号]:[单位]],3,FALSE)),"")</f>
        <v/>
      </c>
      <c r="G869" s="32"/>
      <c r="H869" s="33"/>
    </row>
    <row r="870" customHeight="1" spans="3:8">
      <c r="C870" s="31"/>
      <c r="D870" s="32"/>
      <c r="E870" s="26" t="str">
        <f>IFERROR(IF(VLOOKUP(盘点数[[#This Row],[货号]],账面数[[#All],[货号]:[单位]],2,FALSE)=0,"",VLOOKUP(盘点数[[#This Row],[货号]],账面数[[#All],[货号]:[单位]],2,FALSE)),"")</f>
        <v/>
      </c>
      <c r="F870" s="26" t="str">
        <f>IFERROR(IF(VLOOKUP(盘点数[[#This Row],[货号]],账面数[[#All],[货号]:[单位]],3,FALSE)=0,"",VLOOKUP(盘点数[[#This Row],[货号]],账面数[[#All],[货号]:[单位]],3,FALSE)),"")</f>
        <v/>
      </c>
      <c r="G870" s="32"/>
      <c r="H870" s="33"/>
    </row>
    <row r="871" customHeight="1" spans="3:8">
      <c r="C871" s="31"/>
      <c r="D871" s="32"/>
      <c r="E871" s="26" t="str">
        <f>IFERROR(IF(VLOOKUP(盘点数[[#This Row],[货号]],账面数[[#All],[货号]:[单位]],2,FALSE)=0,"",VLOOKUP(盘点数[[#This Row],[货号]],账面数[[#All],[货号]:[单位]],2,FALSE)),"")</f>
        <v/>
      </c>
      <c r="F871" s="26" t="str">
        <f>IFERROR(IF(VLOOKUP(盘点数[[#This Row],[货号]],账面数[[#All],[货号]:[单位]],3,FALSE)=0,"",VLOOKUP(盘点数[[#This Row],[货号]],账面数[[#All],[货号]:[单位]],3,FALSE)),"")</f>
        <v/>
      </c>
      <c r="G871" s="32"/>
      <c r="H871" s="33"/>
    </row>
    <row r="872" customHeight="1" spans="3:8">
      <c r="C872" s="31"/>
      <c r="D872" s="32"/>
      <c r="E872" s="26" t="str">
        <f>IFERROR(IF(VLOOKUP(盘点数[[#This Row],[货号]],账面数[[#All],[货号]:[单位]],2,FALSE)=0,"",VLOOKUP(盘点数[[#This Row],[货号]],账面数[[#All],[货号]:[单位]],2,FALSE)),"")</f>
        <v/>
      </c>
      <c r="F872" s="26" t="str">
        <f>IFERROR(IF(VLOOKUP(盘点数[[#This Row],[货号]],账面数[[#All],[货号]:[单位]],3,FALSE)=0,"",VLOOKUP(盘点数[[#This Row],[货号]],账面数[[#All],[货号]:[单位]],3,FALSE)),"")</f>
        <v/>
      </c>
      <c r="G872" s="32"/>
      <c r="H872" s="33"/>
    </row>
    <row r="873" customHeight="1" spans="3:8">
      <c r="C873" s="31"/>
      <c r="D873" s="32"/>
      <c r="E873" s="26" t="str">
        <f>IFERROR(IF(VLOOKUP(盘点数[[#This Row],[货号]],账面数[[#All],[货号]:[单位]],2,FALSE)=0,"",VLOOKUP(盘点数[[#This Row],[货号]],账面数[[#All],[货号]:[单位]],2,FALSE)),"")</f>
        <v/>
      </c>
      <c r="F873" s="26" t="str">
        <f>IFERROR(IF(VLOOKUP(盘点数[[#This Row],[货号]],账面数[[#All],[货号]:[单位]],3,FALSE)=0,"",VLOOKUP(盘点数[[#This Row],[货号]],账面数[[#All],[货号]:[单位]],3,FALSE)),"")</f>
        <v/>
      </c>
      <c r="G873" s="32"/>
      <c r="H873" s="33"/>
    </row>
    <row r="874" customHeight="1" spans="3:8">
      <c r="C874" s="31"/>
      <c r="D874" s="32"/>
      <c r="E874" s="26" t="str">
        <f>IFERROR(IF(VLOOKUP(盘点数[[#This Row],[货号]],账面数[[#All],[货号]:[单位]],2,FALSE)=0,"",VLOOKUP(盘点数[[#This Row],[货号]],账面数[[#All],[货号]:[单位]],2,FALSE)),"")</f>
        <v/>
      </c>
      <c r="F874" s="26" t="str">
        <f>IFERROR(IF(VLOOKUP(盘点数[[#This Row],[货号]],账面数[[#All],[货号]:[单位]],3,FALSE)=0,"",VLOOKUP(盘点数[[#This Row],[货号]],账面数[[#All],[货号]:[单位]],3,FALSE)),"")</f>
        <v/>
      </c>
      <c r="G874" s="32"/>
      <c r="H874" s="33"/>
    </row>
    <row r="875" customHeight="1" spans="3:8">
      <c r="C875" s="31"/>
      <c r="D875" s="32"/>
      <c r="E875" s="26" t="str">
        <f>IFERROR(IF(VLOOKUP(盘点数[[#This Row],[货号]],账面数[[#All],[货号]:[单位]],2,FALSE)=0,"",VLOOKUP(盘点数[[#This Row],[货号]],账面数[[#All],[货号]:[单位]],2,FALSE)),"")</f>
        <v/>
      </c>
      <c r="F875" s="26" t="str">
        <f>IFERROR(IF(VLOOKUP(盘点数[[#This Row],[货号]],账面数[[#All],[货号]:[单位]],3,FALSE)=0,"",VLOOKUP(盘点数[[#This Row],[货号]],账面数[[#All],[货号]:[单位]],3,FALSE)),"")</f>
        <v/>
      </c>
      <c r="G875" s="32"/>
      <c r="H875" s="33"/>
    </row>
    <row r="876" customHeight="1" spans="3:8">
      <c r="C876" s="31"/>
      <c r="D876" s="32"/>
      <c r="E876" s="26" t="str">
        <f>IFERROR(IF(VLOOKUP(盘点数[[#This Row],[货号]],账面数[[#All],[货号]:[单位]],2,FALSE)=0,"",VLOOKUP(盘点数[[#This Row],[货号]],账面数[[#All],[货号]:[单位]],2,FALSE)),"")</f>
        <v/>
      </c>
      <c r="F876" s="26" t="str">
        <f>IFERROR(IF(VLOOKUP(盘点数[[#This Row],[货号]],账面数[[#All],[货号]:[单位]],3,FALSE)=0,"",VLOOKUP(盘点数[[#This Row],[货号]],账面数[[#All],[货号]:[单位]],3,FALSE)),"")</f>
        <v/>
      </c>
      <c r="G876" s="32"/>
      <c r="H876" s="33"/>
    </row>
    <row r="877" customHeight="1" spans="3:8">
      <c r="C877" s="31"/>
      <c r="D877" s="32"/>
      <c r="E877" s="26" t="str">
        <f>IFERROR(IF(VLOOKUP(盘点数[[#This Row],[货号]],账面数[[#All],[货号]:[单位]],2,FALSE)=0,"",VLOOKUP(盘点数[[#This Row],[货号]],账面数[[#All],[货号]:[单位]],2,FALSE)),"")</f>
        <v/>
      </c>
      <c r="F877" s="26" t="str">
        <f>IFERROR(IF(VLOOKUP(盘点数[[#This Row],[货号]],账面数[[#All],[货号]:[单位]],3,FALSE)=0,"",VLOOKUP(盘点数[[#This Row],[货号]],账面数[[#All],[货号]:[单位]],3,FALSE)),"")</f>
        <v/>
      </c>
      <c r="G877" s="32"/>
      <c r="H877" s="33"/>
    </row>
    <row r="878" customHeight="1" spans="3:8">
      <c r="C878" s="31"/>
      <c r="D878" s="32"/>
      <c r="E878" s="26" t="str">
        <f>IFERROR(IF(VLOOKUP(盘点数[[#This Row],[货号]],账面数[[#All],[货号]:[单位]],2,FALSE)=0,"",VLOOKUP(盘点数[[#This Row],[货号]],账面数[[#All],[货号]:[单位]],2,FALSE)),"")</f>
        <v/>
      </c>
      <c r="F878" s="26" t="str">
        <f>IFERROR(IF(VLOOKUP(盘点数[[#This Row],[货号]],账面数[[#All],[货号]:[单位]],3,FALSE)=0,"",VLOOKUP(盘点数[[#This Row],[货号]],账面数[[#All],[货号]:[单位]],3,FALSE)),"")</f>
        <v/>
      </c>
      <c r="G878" s="32"/>
      <c r="H878" s="33"/>
    </row>
    <row r="879" customHeight="1" spans="3:8">
      <c r="C879" s="31"/>
      <c r="D879" s="32"/>
      <c r="E879" s="26" t="str">
        <f>IFERROR(IF(VLOOKUP(盘点数[[#This Row],[货号]],账面数[[#All],[货号]:[单位]],2,FALSE)=0,"",VLOOKUP(盘点数[[#This Row],[货号]],账面数[[#All],[货号]:[单位]],2,FALSE)),"")</f>
        <v/>
      </c>
      <c r="F879" s="26" t="str">
        <f>IFERROR(IF(VLOOKUP(盘点数[[#This Row],[货号]],账面数[[#All],[货号]:[单位]],3,FALSE)=0,"",VLOOKUP(盘点数[[#This Row],[货号]],账面数[[#All],[货号]:[单位]],3,FALSE)),"")</f>
        <v/>
      </c>
      <c r="G879" s="32"/>
      <c r="H879" s="33"/>
    </row>
    <row r="880" customHeight="1" spans="3:8">
      <c r="C880" s="31"/>
      <c r="D880" s="32"/>
      <c r="E880" s="26" t="str">
        <f>IFERROR(IF(VLOOKUP(盘点数[[#This Row],[货号]],账面数[[#All],[货号]:[单位]],2,FALSE)=0,"",VLOOKUP(盘点数[[#This Row],[货号]],账面数[[#All],[货号]:[单位]],2,FALSE)),"")</f>
        <v/>
      </c>
      <c r="F880" s="26" t="str">
        <f>IFERROR(IF(VLOOKUP(盘点数[[#This Row],[货号]],账面数[[#All],[货号]:[单位]],3,FALSE)=0,"",VLOOKUP(盘点数[[#This Row],[货号]],账面数[[#All],[货号]:[单位]],3,FALSE)),"")</f>
        <v/>
      </c>
      <c r="G880" s="32"/>
      <c r="H880" s="33"/>
    </row>
    <row r="881" customHeight="1" spans="3:8">
      <c r="C881" s="31"/>
      <c r="D881" s="32"/>
      <c r="E881" s="26" t="str">
        <f>IFERROR(IF(VLOOKUP(盘点数[[#This Row],[货号]],账面数[[#All],[货号]:[单位]],2,FALSE)=0,"",VLOOKUP(盘点数[[#This Row],[货号]],账面数[[#All],[货号]:[单位]],2,FALSE)),"")</f>
        <v/>
      </c>
      <c r="F881" s="26" t="str">
        <f>IFERROR(IF(VLOOKUP(盘点数[[#This Row],[货号]],账面数[[#All],[货号]:[单位]],3,FALSE)=0,"",VLOOKUP(盘点数[[#This Row],[货号]],账面数[[#All],[货号]:[单位]],3,FALSE)),"")</f>
        <v/>
      </c>
      <c r="G881" s="32"/>
      <c r="H881" s="33"/>
    </row>
    <row r="882" customHeight="1" spans="3:8">
      <c r="C882" s="31"/>
      <c r="D882" s="32"/>
      <c r="E882" s="26" t="str">
        <f>IFERROR(IF(VLOOKUP(盘点数[[#This Row],[货号]],账面数[[#All],[货号]:[单位]],2,FALSE)=0,"",VLOOKUP(盘点数[[#This Row],[货号]],账面数[[#All],[货号]:[单位]],2,FALSE)),"")</f>
        <v/>
      </c>
      <c r="F882" s="26" t="str">
        <f>IFERROR(IF(VLOOKUP(盘点数[[#This Row],[货号]],账面数[[#All],[货号]:[单位]],3,FALSE)=0,"",VLOOKUP(盘点数[[#This Row],[货号]],账面数[[#All],[货号]:[单位]],3,FALSE)),"")</f>
        <v/>
      </c>
      <c r="G882" s="32"/>
      <c r="H882" s="33"/>
    </row>
    <row r="883" customHeight="1" spans="3:8">
      <c r="C883" s="31"/>
      <c r="D883" s="32"/>
      <c r="E883" s="26" t="str">
        <f>IFERROR(IF(VLOOKUP(盘点数[[#This Row],[货号]],账面数[[#All],[货号]:[单位]],2,FALSE)=0,"",VLOOKUP(盘点数[[#This Row],[货号]],账面数[[#All],[货号]:[单位]],2,FALSE)),"")</f>
        <v/>
      </c>
      <c r="F883" s="26" t="str">
        <f>IFERROR(IF(VLOOKUP(盘点数[[#This Row],[货号]],账面数[[#All],[货号]:[单位]],3,FALSE)=0,"",VLOOKUP(盘点数[[#This Row],[货号]],账面数[[#All],[货号]:[单位]],3,FALSE)),"")</f>
        <v/>
      </c>
      <c r="G883" s="32"/>
      <c r="H883" s="33"/>
    </row>
    <row r="884" customHeight="1" spans="3:8">
      <c r="C884" s="31"/>
      <c r="D884" s="32"/>
      <c r="E884" s="26" t="str">
        <f>IFERROR(IF(VLOOKUP(盘点数[[#This Row],[货号]],账面数[[#All],[货号]:[单位]],2,FALSE)=0,"",VLOOKUP(盘点数[[#This Row],[货号]],账面数[[#All],[货号]:[单位]],2,FALSE)),"")</f>
        <v/>
      </c>
      <c r="F884" s="26" t="str">
        <f>IFERROR(IF(VLOOKUP(盘点数[[#This Row],[货号]],账面数[[#All],[货号]:[单位]],3,FALSE)=0,"",VLOOKUP(盘点数[[#This Row],[货号]],账面数[[#All],[货号]:[单位]],3,FALSE)),"")</f>
        <v/>
      </c>
      <c r="G884" s="32"/>
      <c r="H884" s="33"/>
    </row>
    <row r="885" customHeight="1" spans="3:8">
      <c r="C885" s="31"/>
      <c r="D885" s="32"/>
      <c r="E885" s="26" t="str">
        <f>IFERROR(IF(VLOOKUP(盘点数[[#This Row],[货号]],账面数[[#All],[货号]:[单位]],2,FALSE)=0,"",VLOOKUP(盘点数[[#This Row],[货号]],账面数[[#All],[货号]:[单位]],2,FALSE)),"")</f>
        <v/>
      </c>
      <c r="F885" s="26" t="str">
        <f>IFERROR(IF(VLOOKUP(盘点数[[#This Row],[货号]],账面数[[#All],[货号]:[单位]],3,FALSE)=0,"",VLOOKUP(盘点数[[#This Row],[货号]],账面数[[#All],[货号]:[单位]],3,FALSE)),"")</f>
        <v/>
      </c>
      <c r="G885" s="32"/>
      <c r="H885" s="33"/>
    </row>
    <row r="886" customHeight="1" spans="3:8">
      <c r="C886" s="31"/>
      <c r="D886" s="32"/>
      <c r="E886" s="26" t="str">
        <f>IFERROR(IF(VLOOKUP(盘点数[[#This Row],[货号]],账面数[[#All],[货号]:[单位]],2,FALSE)=0,"",VLOOKUP(盘点数[[#This Row],[货号]],账面数[[#All],[货号]:[单位]],2,FALSE)),"")</f>
        <v/>
      </c>
      <c r="F886" s="26" t="str">
        <f>IFERROR(IF(VLOOKUP(盘点数[[#This Row],[货号]],账面数[[#All],[货号]:[单位]],3,FALSE)=0,"",VLOOKUP(盘点数[[#This Row],[货号]],账面数[[#All],[货号]:[单位]],3,FALSE)),"")</f>
        <v/>
      </c>
      <c r="G886" s="32"/>
      <c r="H886" s="33"/>
    </row>
    <row r="887" customHeight="1" spans="3:8">
      <c r="C887" s="31"/>
      <c r="D887" s="32"/>
      <c r="E887" s="26" t="str">
        <f>IFERROR(IF(VLOOKUP(盘点数[[#This Row],[货号]],账面数[[#All],[货号]:[单位]],2,FALSE)=0,"",VLOOKUP(盘点数[[#This Row],[货号]],账面数[[#All],[货号]:[单位]],2,FALSE)),"")</f>
        <v/>
      </c>
      <c r="F887" s="26" t="str">
        <f>IFERROR(IF(VLOOKUP(盘点数[[#This Row],[货号]],账面数[[#All],[货号]:[单位]],3,FALSE)=0,"",VLOOKUP(盘点数[[#This Row],[货号]],账面数[[#All],[货号]:[单位]],3,FALSE)),"")</f>
        <v/>
      </c>
      <c r="G887" s="32"/>
      <c r="H887" s="33"/>
    </row>
    <row r="888" customHeight="1" spans="3:8">
      <c r="C888" s="31"/>
      <c r="D888" s="32"/>
      <c r="E888" s="26" t="str">
        <f>IFERROR(IF(VLOOKUP(盘点数[[#This Row],[货号]],账面数[[#All],[货号]:[单位]],2,FALSE)=0,"",VLOOKUP(盘点数[[#This Row],[货号]],账面数[[#All],[货号]:[单位]],2,FALSE)),"")</f>
        <v/>
      </c>
      <c r="F888" s="26" t="str">
        <f>IFERROR(IF(VLOOKUP(盘点数[[#This Row],[货号]],账面数[[#All],[货号]:[单位]],3,FALSE)=0,"",VLOOKUP(盘点数[[#This Row],[货号]],账面数[[#All],[货号]:[单位]],3,FALSE)),"")</f>
        <v/>
      </c>
      <c r="G888" s="32"/>
      <c r="H888" s="33"/>
    </row>
    <row r="889" customHeight="1" spans="3:8">
      <c r="C889" s="31"/>
      <c r="D889" s="32"/>
      <c r="E889" s="26" t="str">
        <f>IFERROR(IF(VLOOKUP(盘点数[[#This Row],[货号]],账面数[[#All],[货号]:[单位]],2,FALSE)=0,"",VLOOKUP(盘点数[[#This Row],[货号]],账面数[[#All],[货号]:[单位]],2,FALSE)),"")</f>
        <v/>
      </c>
      <c r="F889" s="26" t="str">
        <f>IFERROR(IF(VLOOKUP(盘点数[[#This Row],[货号]],账面数[[#All],[货号]:[单位]],3,FALSE)=0,"",VLOOKUP(盘点数[[#This Row],[货号]],账面数[[#All],[货号]:[单位]],3,FALSE)),"")</f>
        <v/>
      </c>
      <c r="G889" s="32"/>
      <c r="H889" s="33"/>
    </row>
    <row r="890" customHeight="1" spans="3:8">
      <c r="C890" s="31"/>
      <c r="D890" s="32"/>
      <c r="E890" s="26" t="str">
        <f>IFERROR(IF(VLOOKUP(盘点数[[#This Row],[货号]],账面数[[#All],[货号]:[单位]],2,FALSE)=0,"",VLOOKUP(盘点数[[#This Row],[货号]],账面数[[#All],[货号]:[单位]],2,FALSE)),"")</f>
        <v/>
      </c>
      <c r="F890" s="26" t="str">
        <f>IFERROR(IF(VLOOKUP(盘点数[[#This Row],[货号]],账面数[[#All],[货号]:[单位]],3,FALSE)=0,"",VLOOKUP(盘点数[[#This Row],[货号]],账面数[[#All],[货号]:[单位]],3,FALSE)),"")</f>
        <v/>
      </c>
      <c r="G890" s="32"/>
      <c r="H890" s="33"/>
    </row>
    <row r="891" customHeight="1" spans="3:8">
      <c r="C891" s="31"/>
      <c r="D891" s="32"/>
      <c r="E891" s="26" t="str">
        <f>IFERROR(IF(VLOOKUP(盘点数[[#This Row],[货号]],账面数[[#All],[货号]:[单位]],2,FALSE)=0,"",VLOOKUP(盘点数[[#This Row],[货号]],账面数[[#All],[货号]:[单位]],2,FALSE)),"")</f>
        <v/>
      </c>
      <c r="F891" s="26" t="str">
        <f>IFERROR(IF(VLOOKUP(盘点数[[#This Row],[货号]],账面数[[#All],[货号]:[单位]],3,FALSE)=0,"",VLOOKUP(盘点数[[#This Row],[货号]],账面数[[#All],[货号]:[单位]],3,FALSE)),"")</f>
        <v/>
      </c>
      <c r="G891" s="32"/>
      <c r="H891" s="33"/>
    </row>
    <row r="892" customHeight="1" spans="3:8">
      <c r="C892" s="31"/>
      <c r="D892" s="32"/>
      <c r="E892" s="26" t="str">
        <f>IFERROR(IF(VLOOKUP(盘点数[[#This Row],[货号]],账面数[[#All],[货号]:[单位]],2,FALSE)=0,"",VLOOKUP(盘点数[[#This Row],[货号]],账面数[[#All],[货号]:[单位]],2,FALSE)),"")</f>
        <v/>
      </c>
      <c r="F892" s="26" t="str">
        <f>IFERROR(IF(VLOOKUP(盘点数[[#This Row],[货号]],账面数[[#All],[货号]:[单位]],3,FALSE)=0,"",VLOOKUP(盘点数[[#This Row],[货号]],账面数[[#All],[货号]:[单位]],3,FALSE)),"")</f>
        <v/>
      </c>
      <c r="G892" s="32"/>
      <c r="H892" s="33"/>
    </row>
    <row r="893" customHeight="1" spans="3:8">
      <c r="C893" s="31"/>
      <c r="D893" s="32"/>
      <c r="E893" s="26" t="str">
        <f>IFERROR(IF(VLOOKUP(盘点数[[#This Row],[货号]],账面数[[#All],[货号]:[单位]],2,FALSE)=0,"",VLOOKUP(盘点数[[#This Row],[货号]],账面数[[#All],[货号]:[单位]],2,FALSE)),"")</f>
        <v/>
      </c>
      <c r="F893" s="26" t="str">
        <f>IFERROR(IF(VLOOKUP(盘点数[[#This Row],[货号]],账面数[[#All],[货号]:[单位]],3,FALSE)=0,"",VLOOKUP(盘点数[[#This Row],[货号]],账面数[[#All],[货号]:[单位]],3,FALSE)),"")</f>
        <v/>
      </c>
      <c r="G893" s="32"/>
      <c r="H893" s="33"/>
    </row>
    <row r="894" customHeight="1" spans="3:8">
      <c r="C894" s="31"/>
      <c r="D894" s="32"/>
      <c r="E894" s="26" t="str">
        <f>IFERROR(IF(VLOOKUP(盘点数[[#This Row],[货号]],账面数[[#All],[货号]:[单位]],2,FALSE)=0,"",VLOOKUP(盘点数[[#This Row],[货号]],账面数[[#All],[货号]:[单位]],2,FALSE)),"")</f>
        <v/>
      </c>
      <c r="F894" s="26" t="str">
        <f>IFERROR(IF(VLOOKUP(盘点数[[#This Row],[货号]],账面数[[#All],[货号]:[单位]],3,FALSE)=0,"",VLOOKUP(盘点数[[#This Row],[货号]],账面数[[#All],[货号]:[单位]],3,FALSE)),"")</f>
        <v/>
      </c>
      <c r="G894" s="32"/>
      <c r="H894" s="33"/>
    </row>
    <row r="895" customHeight="1" spans="3:8">
      <c r="C895" s="31"/>
      <c r="D895" s="32"/>
      <c r="E895" s="26" t="str">
        <f>IFERROR(IF(VLOOKUP(盘点数[[#This Row],[货号]],账面数[[#All],[货号]:[单位]],2,FALSE)=0,"",VLOOKUP(盘点数[[#This Row],[货号]],账面数[[#All],[货号]:[单位]],2,FALSE)),"")</f>
        <v/>
      </c>
      <c r="F895" s="26" t="str">
        <f>IFERROR(IF(VLOOKUP(盘点数[[#This Row],[货号]],账面数[[#All],[货号]:[单位]],3,FALSE)=0,"",VLOOKUP(盘点数[[#This Row],[货号]],账面数[[#All],[货号]:[单位]],3,FALSE)),"")</f>
        <v/>
      </c>
      <c r="G895" s="32"/>
      <c r="H895" s="33"/>
    </row>
    <row r="896" customHeight="1" spans="3:8">
      <c r="C896" s="31"/>
      <c r="D896" s="32"/>
      <c r="E896" s="26" t="str">
        <f>IFERROR(IF(VLOOKUP(盘点数[[#This Row],[货号]],账面数[[#All],[货号]:[单位]],2,FALSE)=0,"",VLOOKUP(盘点数[[#This Row],[货号]],账面数[[#All],[货号]:[单位]],2,FALSE)),"")</f>
        <v/>
      </c>
      <c r="F896" s="26" t="str">
        <f>IFERROR(IF(VLOOKUP(盘点数[[#This Row],[货号]],账面数[[#All],[货号]:[单位]],3,FALSE)=0,"",VLOOKUP(盘点数[[#This Row],[货号]],账面数[[#All],[货号]:[单位]],3,FALSE)),"")</f>
        <v/>
      </c>
      <c r="G896" s="32"/>
      <c r="H896" s="33"/>
    </row>
    <row r="897" customHeight="1" spans="3:8">
      <c r="C897" s="31"/>
      <c r="D897" s="32"/>
      <c r="E897" s="26" t="str">
        <f>IFERROR(IF(VLOOKUP(盘点数[[#This Row],[货号]],账面数[[#All],[货号]:[单位]],2,FALSE)=0,"",VLOOKUP(盘点数[[#This Row],[货号]],账面数[[#All],[货号]:[单位]],2,FALSE)),"")</f>
        <v/>
      </c>
      <c r="F897" s="26" t="str">
        <f>IFERROR(IF(VLOOKUP(盘点数[[#This Row],[货号]],账面数[[#All],[货号]:[单位]],3,FALSE)=0,"",VLOOKUP(盘点数[[#This Row],[货号]],账面数[[#All],[货号]:[单位]],3,FALSE)),"")</f>
        <v/>
      </c>
      <c r="G897" s="32"/>
      <c r="H897" s="33"/>
    </row>
    <row r="898" customHeight="1" spans="3:8">
      <c r="C898" s="31"/>
      <c r="D898" s="32"/>
      <c r="E898" s="26" t="str">
        <f>IFERROR(IF(VLOOKUP(盘点数[[#This Row],[货号]],账面数[[#All],[货号]:[单位]],2,FALSE)=0,"",VLOOKUP(盘点数[[#This Row],[货号]],账面数[[#All],[货号]:[单位]],2,FALSE)),"")</f>
        <v/>
      </c>
      <c r="F898" s="26" t="str">
        <f>IFERROR(IF(VLOOKUP(盘点数[[#This Row],[货号]],账面数[[#All],[货号]:[单位]],3,FALSE)=0,"",VLOOKUP(盘点数[[#This Row],[货号]],账面数[[#All],[货号]:[单位]],3,FALSE)),"")</f>
        <v/>
      </c>
      <c r="G898" s="32"/>
      <c r="H898" s="33"/>
    </row>
    <row r="899" customHeight="1" spans="3:8">
      <c r="C899" s="31"/>
      <c r="D899" s="32"/>
      <c r="E899" s="26" t="str">
        <f>IFERROR(IF(VLOOKUP(盘点数[[#This Row],[货号]],账面数[[#All],[货号]:[单位]],2,FALSE)=0,"",VLOOKUP(盘点数[[#This Row],[货号]],账面数[[#All],[货号]:[单位]],2,FALSE)),"")</f>
        <v/>
      </c>
      <c r="F899" s="26" t="str">
        <f>IFERROR(IF(VLOOKUP(盘点数[[#This Row],[货号]],账面数[[#All],[货号]:[单位]],3,FALSE)=0,"",VLOOKUP(盘点数[[#This Row],[货号]],账面数[[#All],[货号]:[单位]],3,FALSE)),"")</f>
        <v/>
      </c>
      <c r="G899" s="32"/>
      <c r="H899" s="33"/>
    </row>
    <row r="900" customHeight="1" spans="3:8">
      <c r="C900" s="31"/>
      <c r="D900" s="32"/>
      <c r="E900" s="26" t="str">
        <f>IFERROR(IF(VLOOKUP(盘点数[[#This Row],[货号]],账面数[[#All],[货号]:[单位]],2,FALSE)=0,"",VLOOKUP(盘点数[[#This Row],[货号]],账面数[[#All],[货号]:[单位]],2,FALSE)),"")</f>
        <v/>
      </c>
      <c r="F900" s="26" t="str">
        <f>IFERROR(IF(VLOOKUP(盘点数[[#This Row],[货号]],账面数[[#All],[货号]:[单位]],3,FALSE)=0,"",VLOOKUP(盘点数[[#This Row],[货号]],账面数[[#All],[货号]:[单位]],3,FALSE)),"")</f>
        <v/>
      </c>
      <c r="G900" s="32"/>
      <c r="H900" s="33"/>
    </row>
    <row r="901" customHeight="1" spans="3:8">
      <c r="C901" s="31"/>
      <c r="D901" s="32"/>
      <c r="E901" s="26" t="str">
        <f>IFERROR(IF(VLOOKUP(盘点数[[#This Row],[货号]],账面数[[#All],[货号]:[单位]],2,FALSE)=0,"",VLOOKUP(盘点数[[#This Row],[货号]],账面数[[#All],[货号]:[单位]],2,FALSE)),"")</f>
        <v/>
      </c>
      <c r="F901" s="26" t="str">
        <f>IFERROR(IF(VLOOKUP(盘点数[[#This Row],[货号]],账面数[[#All],[货号]:[单位]],3,FALSE)=0,"",VLOOKUP(盘点数[[#This Row],[货号]],账面数[[#All],[货号]:[单位]],3,FALSE)),"")</f>
        <v/>
      </c>
      <c r="G901" s="32"/>
      <c r="H901" s="33"/>
    </row>
    <row r="902" customHeight="1" spans="3:8">
      <c r="C902" s="31"/>
      <c r="D902" s="32"/>
      <c r="E902" s="26" t="str">
        <f>IFERROR(IF(VLOOKUP(盘点数[[#This Row],[货号]],账面数[[#All],[货号]:[单位]],2,FALSE)=0,"",VLOOKUP(盘点数[[#This Row],[货号]],账面数[[#All],[货号]:[单位]],2,FALSE)),"")</f>
        <v/>
      </c>
      <c r="F902" s="26" t="str">
        <f>IFERROR(IF(VLOOKUP(盘点数[[#This Row],[货号]],账面数[[#All],[货号]:[单位]],3,FALSE)=0,"",VLOOKUP(盘点数[[#This Row],[货号]],账面数[[#All],[货号]:[单位]],3,FALSE)),"")</f>
        <v/>
      </c>
      <c r="G902" s="32"/>
      <c r="H902" s="33"/>
    </row>
    <row r="903" customHeight="1" spans="3:8">
      <c r="C903" s="31"/>
      <c r="D903" s="32"/>
      <c r="E903" s="26" t="str">
        <f>IFERROR(IF(VLOOKUP(盘点数[[#This Row],[货号]],账面数[[#All],[货号]:[单位]],2,FALSE)=0,"",VLOOKUP(盘点数[[#This Row],[货号]],账面数[[#All],[货号]:[单位]],2,FALSE)),"")</f>
        <v/>
      </c>
      <c r="F903" s="26" t="str">
        <f>IFERROR(IF(VLOOKUP(盘点数[[#This Row],[货号]],账面数[[#All],[货号]:[单位]],3,FALSE)=0,"",VLOOKUP(盘点数[[#This Row],[货号]],账面数[[#All],[货号]:[单位]],3,FALSE)),"")</f>
        <v/>
      </c>
      <c r="G903" s="32"/>
      <c r="H903" s="33"/>
    </row>
    <row r="904" customHeight="1" spans="3:8">
      <c r="C904" s="31"/>
      <c r="D904" s="32"/>
      <c r="E904" s="26" t="str">
        <f>IFERROR(IF(VLOOKUP(盘点数[[#This Row],[货号]],账面数[[#All],[货号]:[单位]],2,FALSE)=0,"",VLOOKUP(盘点数[[#This Row],[货号]],账面数[[#All],[货号]:[单位]],2,FALSE)),"")</f>
        <v/>
      </c>
      <c r="F904" s="26" t="str">
        <f>IFERROR(IF(VLOOKUP(盘点数[[#This Row],[货号]],账面数[[#All],[货号]:[单位]],3,FALSE)=0,"",VLOOKUP(盘点数[[#This Row],[货号]],账面数[[#All],[货号]:[单位]],3,FALSE)),"")</f>
        <v/>
      </c>
      <c r="G904" s="32"/>
      <c r="H904" s="33"/>
    </row>
    <row r="905" customHeight="1" spans="3:8">
      <c r="C905" s="31"/>
      <c r="D905" s="32"/>
      <c r="E905" s="26" t="str">
        <f>IFERROR(IF(VLOOKUP(盘点数[[#This Row],[货号]],账面数[[#All],[货号]:[单位]],2,FALSE)=0,"",VLOOKUP(盘点数[[#This Row],[货号]],账面数[[#All],[货号]:[单位]],2,FALSE)),"")</f>
        <v/>
      </c>
      <c r="F905" s="26" t="str">
        <f>IFERROR(IF(VLOOKUP(盘点数[[#This Row],[货号]],账面数[[#All],[货号]:[单位]],3,FALSE)=0,"",VLOOKUP(盘点数[[#This Row],[货号]],账面数[[#All],[货号]:[单位]],3,FALSE)),"")</f>
        <v/>
      </c>
      <c r="G905" s="32"/>
      <c r="H905" s="33"/>
    </row>
    <row r="906" customHeight="1" spans="3:8">
      <c r="C906" s="31"/>
      <c r="D906" s="32"/>
      <c r="E906" s="26" t="str">
        <f>IFERROR(IF(VLOOKUP(盘点数[[#This Row],[货号]],账面数[[#All],[货号]:[单位]],2,FALSE)=0,"",VLOOKUP(盘点数[[#This Row],[货号]],账面数[[#All],[货号]:[单位]],2,FALSE)),"")</f>
        <v/>
      </c>
      <c r="F906" s="26" t="str">
        <f>IFERROR(IF(VLOOKUP(盘点数[[#This Row],[货号]],账面数[[#All],[货号]:[单位]],3,FALSE)=0,"",VLOOKUP(盘点数[[#This Row],[货号]],账面数[[#All],[货号]:[单位]],3,FALSE)),"")</f>
        <v/>
      </c>
      <c r="G906" s="32"/>
      <c r="H906" s="33"/>
    </row>
    <row r="907" customHeight="1" spans="3:8">
      <c r="C907" s="31"/>
      <c r="D907" s="32"/>
      <c r="E907" s="26" t="str">
        <f>IFERROR(IF(VLOOKUP(盘点数[[#This Row],[货号]],账面数[[#All],[货号]:[单位]],2,FALSE)=0,"",VLOOKUP(盘点数[[#This Row],[货号]],账面数[[#All],[货号]:[单位]],2,FALSE)),"")</f>
        <v/>
      </c>
      <c r="F907" s="26" t="str">
        <f>IFERROR(IF(VLOOKUP(盘点数[[#This Row],[货号]],账面数[[#All],[货号]:[单位]],3,FALSE)=0,"",VLOOKUP(盘点数[[#This Row],[货号]],账面数[[#All],[货号]:[单位]],3,FALSE)),"")</f>
        <v/>
      </c>
      <c r="G907" s="32"/>
      <c r="H907" s="33"/>
    </row>
    <row r="908" customHeight="1" spans="3:8">
      <c r="C908" s="31"/>
      <c r="D908" s="32"/>
      <c r="E908" s="26" t="str">
        <f>IFERROR(IF(VLOOKUP(盘点数[[#This Row],[货号]],账面数[[#All],[货号]:[单位]],2,FALSE)=0,"",VLOOKUP(盘点数[[#This Row],[货号]],账面数[[#All],[货号]:[单位]],2,FALSE)),"")</f>
        <v/>
      </c>
      <c r="F908" s="26" t="str">
        <f>IFERROR(IF(VLOOKUP(盘点数[[#This Row],[货号]],账面数[[#All],[货号]:[单位]],3,FALSE)=0,"",VLOOKUP(盘点数[[#This Row],[货号]],账面数[[#All],[货号]:[单位]],3,FALSE)),"")</f>
        <v/>
      </c>
      <c r="G908" s="32"/>
      <c r="H908" s="33"/>
    </row>
    <row r="909" customHeight="1" spans="3:8">
      <c r="C909" s="31"/>
      <c r="D909" s="32"/>
      <c r="E909" s="26" t="str">
        <f>IFERROR(IF(VLOOKUP(盘点数[[#This Row],[货号]],账面数[[#All],[货号]:[单位]],2,FALSE)=0,"",VLOOKUP(盘点数[[#This Row],[货号]],账面数[[#All],[货号]:[单位]],2,FALSE)),"")</f>
        <v/>
      </c>
      <c r="F909" s="26" t="str">
        <f>IFERROR(IF(VLOOKUP(盘点数[[#This Row],[货号]],账面数[[#All],[货号]:[单位]],3,FALSE)=0,"",VLOOKUP(盘点数[[#This Row],[货号]],账面数[[#All],[货号]:[单位]],3,FALSE)),"")</f>
        <v/>
      </c>
      <c r="G909" s="32"/>
      <c r="H909" s="33"/>
    </row>
    <row r="910" customHeight="1" spans="3:8">
      <c r="C910" s="31"/>
      <c r="D910" s="32"/>
      <c r="E910" s="26" t="str">
        <f>IFERROR(IF(VLOOKUP(盘点数[[#This Row],[货号]],账面数[[#All],[货号]:[单位]],2,FALSE)=0,"",VLOOKUP(盘点数[[#This Row],[货号]],账面数[[#All],[货号]:[单位]],2,FALSE)),"")</f>
        <v/>
      </c>
      <c r="F910" s="26" t="str">
        <f>IFERROR(IF(VLOOKUP(盘点数[[#This Row],[货号]],账面数[[#All],[货号]:[单位]],3,FALSE)=0,"",VLOOKUP(盘点数[[#This Row],[货号]],账面数[[#All],[货号]:[单位]],3,FALSE)),"")</f>
        <v/>
      </c>
      <c r="G910" s="32"/>
      <c r="H910" s="33"/>
    </row>
    <row r="911" customHeight="1" spans="3:8">
      <c r="C911" s="31"/>
      <c r="D911" s="32"/>
      <c r="E911" s="26" t="str">
        <f>IFERROR(IF(VLOOKUP(盘点数[[#This Row],[货号]],账面数[[#All],[货号]:[单位]],2,FALSE)=0,"",VLOOKUP(盘点数[[#This Row],[货号]],账面数[[#All],[货号]:[单位]],2,FALSE)),"")</f>
        <v/>
      </c>
      <c r="F911" s="26" t="str">
        <f>IFERROR(IF(VLOOKUP(盘点数[[#This Row],[货号]],账面数[[#All],[货号]:[单位]],3,FALSE)=0,"",VLOOKUP(盘点数[[#This Row],[货号]],账面数[[#All],[货号]:[单位]],3,FALSE)),"")</f>
        <v/>
      </c>
      <c r="G911" s="32"/>
      <c r="H911" s="33"/>
    </row>
    <row r="912" customHeight="1" spans="3:8">
      <c r="C912" s="31"/>
      <c r="D912" s="32"/>
      <c r="E912" s="26" t="str">
        <f>IFERROR(IF(VLOOKUP(盘点数[[#This Row],[货号]],账面数[[#All],[货号]:[单位]],2,FALSE)=0,"",VLOOKUP(盘点数[[#This Row],[货号]],账面数[[#All],[货号]:[单位]],2,FALSE)),"")</f>
        <v/>
      </c>
      <c r="F912" s="26" t="str">
        <f>IFERROR(IF(VLOOKUP(盘点数[[#This Row],[货号]],账面数[[#All],[货号]:[单位]],3,FALSE)=0,"",VLOOKUP(盘点数[[#This Row],[货号]],账面数[[#All],[货号]:[单位]],3,FALSE)),"")</f>
        <v/>
      </c>
      <c r="G912" s="32"/>
      <c r="H912" s="33"/>
    </row>
    <row r="913" customHeight="1" spans="3:8">
      <c r="C913" s="31"/>
      <c r="D913" s="32"/>
      <c r="E913" s="26" t="str">
        <f>IFERROR(IF(VLOOKUP(盘点数[[#This Row],[货号]],账面数[[#All],[货号]:[单位]],2,FALSE)=0,"",VLOOKUP(盘点数[[#This Row],[货号]],账面数[[#All],[货号]:[单位]],2,FALSE)),"")</f>
        <v/>
      </c>
      <c r="F913" s="26" t="str">
        <f>IFERROR(IF(VLOOKUP(盘点数[[#This Row],[货号]],账面数[[#All],[货号]:[单位]],3,FALSE)=0,"",VLOOKUP(盘点数[[#This Row],[货号]],账面数[[#All],[货号]:[单位]],3,FALSE)),"")</f>
        <v/>
      </c>
      <c r="G913" s="32"/>
      <c r="H913" s="33"/>
    </row>
    <row r="914" customHeight="1" spans="3:8">
      <c r="C914" s="31"/>
      <c r="D914" s="32"/>
      <c r="E914" s="26" t="str">
        <f>IFERROR(IF(VLOOKUP(盘点数[[#This Row],[货号]],账面数[[#All],[货号]:[单位]],2,FALSE)=0,"",VLOOKUP(盘点数[[#This Row],[货号]],账面数[[#All],[货号]:[单位]],2,FALSE)),"")</f>
        <v/>
      </c>
      <c r="F914" s="26" t="str">
        <f>IFERROR(IF(VLOOKUP(盘点数[[#This Row],[货号]],账面数[[#All],[货号]:[单位]],3,FALSE)=0,"",VLOOKUP(盘点数[[#This Row],[货号]],账面数[[#All],[货号]:[单位]],3,FALSE)),"")</f>
        <v/>
      </c>
      <c r="G914" s="32"/>
      <c r="H914" s="33"/>
    </row>
    <row r="915" customHeight="1" spans="3:8">
      <c r="C915" s="31"/>
      <c r="D915" s="32"/>
      <c r="E915" s="26" t="str">
        <f>IFERROR(IF(VLOOKUP(盘点数[[#This Row],[货号]],账面数[[#All],[货号]:[单位]],2,FALSE)=0,"",VLOOKUP(盘点数[[#This Row],[货号]],账面数[[#All],[货号]:[单位]],2,FALSE)),"")</f>
        <v/>
      </c>
      <c r="F915" s="26" t="str">
        <f>IFERROR(IF(VLOOKUP(盘点数[[#This Row],[货号]],账面数[[#All],[货号]:[单位]],3,FALSE)=0,"",VLOOKUP(盘点数[[#This Row],[货号]],账面数[[#All],[货号]:[单位]],3,FALSE)),"")</f>
        <v/>
      </c>
      <c r="G915" s="32"/>
      <c r="H915" s="33"/>
    </row>
    <row r="916" customHeight="1" spans="3:8">
      <c r="C916" s="31"/>
      <c r="D916" s="32"/>
      <c r="E916" s="26" t="str">
        <f>IFERROR(IF(VLOOKUP(盘点数[[#This Row],[货号]],账面数[[#All],[货号]:[单位]],2,FALSE)=0,"",VLOOKUP(盘点数[[#This Row],[货号]],账面数[[#All],[货号]:[单位]],2,FALSE)),"")</f>
        <v/>
      </c>
      <c r="F916" s="26" t="str">
        <f>IFERROR(IF(VLOOKUP(盘点数[[#This Row],[货号]],账面数[[#All],[货号]:[单位]],3,FALSE)=0,"",VLOOKUP(盘点数[[#This Row],[货号]],账面数[[#All],[货号]:[单位]],3,FALSE)),"")</f>
        <v/>
      </c>
      <c r="G916" s="32"/>
      <c r="H916" s="33"/>
    </row>
    <row r="917" customHeight="1" spans="3:8">
      <c r="C917" s="31"/>
      <c r="D917" s="32"/>
      <c r="E917" s="26" t="str">
        <f>IFERROR(IF(VLOOKUP(盘点数[[#This Row],[货号]],账面数[[#All],[货号]:[单位]],2,FALSE)=0,"",VLOOKUP(盘点数[[#This Row],[货号]],账面数[[#All],[货号]:[单位]],2,FALSE)),"")</f>
        <v/>
      </c>
      <c r="F917" s="26" t="str">
        <f>IFERROR(IF(VLOOKUP(盘点数[[#This Row],[货号]],账面数[[#All],[货号]:[单位]],3,FALSE)=0,"",VLOOKUP(盘点数[[#This Row],[货号]],账面数[[#All],[货号]:[单位]],3,FALSE)),"")</f>
        <v/>
      </c>
      <c r="G917" s="32"/>
      <c r="H917" s="33"/>
    </row>
    <row r="918" customHeight="1" spans="3:8">
      <c r="C918" s="31"/>
      <c r="D918" s="32"/>
      <c r="E918" s="26" t="str">
        <f>IFERROR(IF(VLOOKUP(盘点数[[#This Row],[货号]],账面数[[#All],[货号]:[单位]],2,FALSE)=0,"",VLOOKUP(盘点数[[#This Row],[货号]],账面数[[#All],[货号]:[单位]],2,FALSE)),"")</f>
        <v/>
      </c>
      <c r="F918" s="26" t="str">
        <f>IFERROR(IF(VLOOKUP(盘点数[[#This Row],[货号]],账面数[[#All],[货号]:[单位]],3,FALSE)=0,"",VLOOKUP(盘点数[[#This Row],[货号]],账面数[[#All],[货号]:[单位]],3,FALSE)),"")</f>
        <v/>
      </c>
      <c r="G918" s="32"/>
      <c r="H918" s="33"/>
    </row>
    <row r="919" customHeight="1" spans="3:8">
      <c r="C919" s="31"/>
      <c r="D919" s="32"/>
      <c r="E919" s="26" t="str">
        <f>IFERROR(IF(VLOOKUP(盘点数[[#This Row],[货号]],账面数[[#All],[货号]:[单位]],2,FALSE)=0,"",VLOOKUP(盘点数[[#This Row],[货号]],账面数[[#All],[货号]:[单位]],2,FALSE)),"")</f>
        <v/>
      </c>
      <c r="F919" s="26" t="str">
        <f>IFERROR(IF(VLOOKUP(盘点数[[#This Row],[货号]],账面数[[#All],[货号]:[单位]],3,FALSE)=0,"",VLOOKUP(盘点数[[#This Row],[货号]],账面数[[#All],[货号]:[单位]],3,FALSE)),"")</f>
        <v/>
      </c>
      <c r="G919" s="32"/>
      <c r="H919" s="33"/>
    </row>
    <row r="920" customHeight="1" spans="3:8">
      <c r="C920" s="31"/>
      <c r="D920" s="32"/>
      <c r="E920" s="26" t="str">
        <f>IFERROR(IF(VLOOKUP(盘点数[[#This Row],[货号]],账面数[[#All],[货号]:[单位]],2,FALSE)=0,"",VLOOKUP(盘点数[[#This Row],[货号]],账面数[[#All],[货号]:[单位]],2,FALSE)),"")</f>
        <v/>
      </c>
      <c r="F920" s="26" t="str">
        <f>IFERROR(IF(VLOOKUP(盘点数[[#This Row],[货号]],账面数[[#All],[货号]:[单位]],3,FALSE)=0,"",VLOOKUP(盘点数[[#This Row],[货号]],账面数[[#All],[货号]:[单位]],3,FALSE)),"")</f>
        <v/>
      </c>
      <c r="G920" s="32"/>
      <c r="H920" s="33"/>
    </row>
    <row r="921" customHeight="1" spans="3:8">
      <c r="C921" s="31"/>
      <c r="D921" s="32"/>
      <c r="E921" s="26" t="str">
        <f>IFERROR(IF(VLOOKUP(盘点数[[#This Row],[货号]],账面数[[#All],[货号]:[单位]],2,FALSE)=0,"",VLOOKUP(盘点数[[#This Row],[货号]],账面数[[#All],[货号]:[单位]],2,FALSE)),"")</f>
        <v/>
      </c>
      <c r="F921" s="26" t="str">
        <f>IFERROR(IF(VLOOKUP(盘点数[[#This Row],[货号]],账面数[[#All],[货号]:[单位]],3,FALSE)=0,"",VLOOKUP(盘点数[[#This Row],[货号]],账面数[[#All],[货号]:[单位]],3,FALSE)),"")</f>
        <v/>
      </c>
      <c r="G921" s="32"/>
      <c r="H921" s="33"/>
    </row>
    <row r="922" customHeight="1" spans="3:8">
      <c r="C922" s="31"/>
      <c r="D922" s="32"/>
      <c r="E922" s="26" t="str">
        <f>IFERROR(IF(VLOOKUP(盘点数[[#This Row],[货号]],账面数[[#All],[货号]:[单位]],2,FALSE)=0,"",VLOOKUP(盘点数[[#This Row],[货号]],账面数[[#All],[货号]:[单位]],2,FALSE)),"")</f>
        <v/>
      </c>
      <c r="F922" s="26" t="str">
        <f>IFERROR(IF(VLOOKUP(盘点数[[#This Row],[货号]],账面数[[#All],[货号]:[单位]],3,FALSE)=0,"",VLOOKUP(盘点数[[#This Row],[货号]],账面数[[#All],[货号]:[单位]],3,FALSE)),"")</f>
        <v/>
      </c>
      <c r="G922" s="32"/>
      <c r="H922" s="33"/>
    </row>
    <row r="923" customHeight="1" spans="3:8">
      <c r="C923" s="31"/>
      <c r="D923" s="32"/>
      <c r="E923" s="26" t="str">
        <f>IFERROR(IF(VLOOKUP(盘点数[[#This Row],[货号]],账面数[[#All],[货号]:[单位]],2,FALSE)=0,"",VLOOKUP(盘点数[[#This Row],[货号]],账面数[[#All],[货号]:[单位]],2,FALSE)),"")</f>
        <v/>
      </c>
      <c r="F923" s="26" t="str">
        <f>IFERROR(IF(VLOOKUP(盘点数[[#This Row],[货号]],账面数[[#All],[货号]:[单位]],3,FALSE)=0,"",VLOOKUP(盘点数[[#This Row],[货号]],账面数[[#All],[货号]:[单位]],3,FALSE)),"")</f>
        <v/>
      </c>
      <c r="G923" s="32"/>
      <c r="H923" s="33"/>
    </row>
    <row r="924" customHeight="1" spans="3:8">
      <c r="C924" s="31"/>
      <c r="D924" s="32"/>
      <c r="E924" s="26" t="str">
        <f>IFERROR(IF(VLOOKUP(盘点数[[#This Row],[货号]],账面数[[#All],[货号]:[单位]],2,FALSE)=0,"",VLOOKUP(盘点数[[#This Row],[货号]],账面数[[#All],[货号]:[单位]],2,FALSE)),"")</f>
        <v/>
      </c>
      <c r="F924" s="26" t="str">
        <f>IFERROR(IF(VLOOKUP(盘点数[[#This Row],[货号]],账面数[[#All],[货号]:[单位]],3,FALSE)=0,"",VLOOKUP(盘点数[[#This Row],[货号]],账面数[[#All],[货号]:[单位]],3,FALSE)),"")</f>
        <v/>
      </c>
      <c r="G924" s="32"/>
      <c r="H924" s="33"/>
    </row>
    <row r="925" customHeight="1" spans="3:8">
      <c r="C925" s="31"/>
      <c r="D925" s="32"/>
      <c r="E925" s="26" t="str">
        <f>IFERROR(IF(VLOOKUP(盘点数[[#This Row],[货号]],账面数[[#All],[货号]:[单位]],2,FALSE)=0,"",VLOOKUP(盘点数[[#This Row],[货号]],账面数[[#All],[货号]:[单位]],2,FALSE)),"")</f>
        <v/>
      </c>
      <c r="F925" s="26" t="str">
        <f>IFERROR(IF(VLOOKUP(盘点数[[#This Row],[货号]],账面数[[#All],[货号]:[单位]],3,FALSE)=0,"",VLOOKUP(盘点数[[#This Row],[货号]],账面数[[#All],[货号]:[单位]],3,FALSE)),"")</f>
        <v/>
      </c>
      <c r="G925" s="32"/>
      <c r="H925" s="33"/>
    </row>
    <row r="926" customHeight="1" spans="3:8">
      <c r="C926" s="31"/>
      <c r="D926" s="32"/>
      <c r="E926" s="26" t="str">
        <f>IFERROR(IF(VLOOKUP(盘点数[[#This Row],[货号]],账面数[[#All],[货号]:[单位]],2,FALSE)=0,"",VLOOKUP(盘点数[[#This Row],[货号]],账面数[[#All],[货号]:[单位]],2,FALSE)),"")</f>
        <v/>
      </c>
      <c r="F926" s="26" t="str">
        <f>IFERROR(IF(VLOOKUP(盘点数[[#This Row],[货号]],账面数[[#All],[货号]:[单位]],3,FALSE)=0,"",VLOOKUP(盘点数[[#This Row],[货号]],账面数[[#All],[货号]:[单位]],3,FALSE)),"")</f>
        <v/>
      </c>
      <c r="G926" s="32"/>
      <c r="H926" s="33"/>
    </row>
    <row r="927" customHeight="1" spans="3:8">
      <c r="C927" s="31"/>
      <c r="D927" s="32"/>
      <c r="E927" s="26" t="str">
        <f>IFERROR(IF(VLOOKUP(盘点数[[#This Row],[货号]],账面数[[#All],[货号]:[单位]],2,FALSE)=0,"",VLOOKUP(盘点数[[#This Row],[货号]],账面数[[#All],[货号]:[单位]],2,FALSE)),"")</f>
        <v/>
      </c>
      <c r="F927" s="26" t="str">
        <f>IFERROR(IF(VLOOKUP(盘点数[[#This Row],[货号]],账面数[[#All],[货号]:[单位]],3,FALSE)=0,"",VLOOKUP(盘点数[[#This Row],[货号]],账面数[[#All],[货号]:[单位]],3,FALSE)),"")</f>
        <v/>
      </c>
      <c r="G927" s="32"/>
      <c r="H927" s="33"/>
    </row>
    <row r="928" customHeight="1" spans="3:8">
      <c r="C928" s="31"/>
      <c r="D928" s="32"/>
      <c r="E928" s="26" t="str">
        <f>IFERROR(IF(VLOOKUP(盘点数[[#This Row],[货号]],账面数[[#All],[货号]:[单位]],2,FALSE)=0,"",VLOOKUP(盘点数[[#This Row],[货号]],账面数[[#All],[货号]:[单位]],2,FALSE)),"")</f>
        <v/>
      </c>
      <c r="F928" s="26" t="str">
        <f>IFERROR(IF(VLOOKUP(盘点数[[#This Row],[货号]],账面数[[#All],[货号]:[单位]],3,FALSE)=0,"",VLOOKUP(盘点数[[#This Row],[货号]],账面数[[#All],[货号]:[单位]],3,FALSE)),"")</f>
        <v/>
      </c>
      <c r="G928" s="32"/>
      <c r="H928" s="33"/>
    </row>
    <row r="929" customHeight="1" spans="3:8">
      <c r="C929" s="31"/>
      <c r="D929" s="32"/>
      <c r="E929" s="26" t="str">
        <f>IFERROR(IF(VLOOKUP(盘点数[[#This Row],[货号]],账面数[[#All],[货号]:[单位]],2,FALSE)=0,"",VLOOKUP(盘点数[[#This Row],[货号]],账面数[[#All],[货号]:[单位]],2,FALSE)),"")</f>
        <v/>
      </c>
      <c r="F929" s="26" t="str">
        <f>IFERROR(IF(VLOOKUP(盘点数[[#This Row],[货号]],账面数[[#All],[货号]:[单位]],3,FALSE)=0,"",VLOOKUP(盘点数[[#This Row],[货号]],账面数[[#All],[货号]:[单位]],3,FALSE)),"")</f>
        <v/>
      </c>
      <c r="G929" s="32"/>
      <c r="H929" s="33"/>
    </row>
    <row r="930" customHeight="1" spans="3:8">
      <c r="C930" s="31"/>
      <c r="D930" s="32"/>
      <c r="E930" s="26" t="str">
        <f>IFERROR(IF(VLOOKUP(盘点数[[#This Row],[货号]],账面数[[#All],[货号]:[单位]],2,FALSE)=0,"",VLOOKUP(盘点数[[#This Row],[货号]],账面数[[#All],[货号]:[单位]],2,FALSE)),"")</f>
        <v/>
      </c>
      <c r="F930" s="26" t="str">
        <f>IFERROR(IF(VLOOKUP(盘点数[[#This Row],[货号]],账面数[[#All],[货号]:[单位]],3,FALSE)=0,"",VLOOKUP(盘点数[[#This Row],[货号]],账面数[[#All],[货号]:[单位]],3,FALSE)),"")</f>
        <v/>
      </c>
      <c r="G930" s="32"/>
      <c r="H930" s="33"/>
    </row>
    <row r="931" customHeight="1" spans="3:8">
      <c r="C931" s="31"/>
      <c r="D931" s="32"/>
      <c r="E931" s="26" t="str">
        <f>IFERROR(IF(VLOOKUP(盘点数[[#This Row],[货号]],账面数[[#All],[货号]:[单位]],2,FALSE)=0,"",VLOOKUP(盘点数[[#This Row],[货号]],账面数[[#All],[货号]:[单位]],2,FALSE)),"")</f>
        <v/>
      </c>
      <c r="F931" s="26" t="str">
        <f>IFERROR(IF(VLOOKUP(盘点数[[#This Row],[货号]],账面数[[#All],[货号]:[单位]],3,FALSE)=0,"",VLOOKUP(盘点数[[#This Row],[货号]],账面数[[#All],[货号]:[单位]],3,FALSE)),"")</f>
        <v/>
      </c>
      <c r="G931" s="32"/>
      <c r="H931" s="33"/>
    </row>
    <row r="932" customHeight="1" spans="3:8">
      <c r="C932" s="31"/>
      <c r="D932" s="32"/>
      <c r="E932" s="26" t="str">
        <f>IFERROR(IF(VLOOKUP(盘点数[[#This Row],[货号]],账面数[[#All],[货号]:[单位]],2,FALSE)=0,"",VLOOKUP(盘点数[[#This Row],[货号]],账面数[[#All],[货号]:[单位]],2,FALSE)),"")</f>
        <v/>
      </c>
      <c r="F932" s="26" t="str">
        <f>IFERROR(IF(VLOOKUP(盘点数[[#This Row],[货号]],账面数[[#All],[货号]:[单位]],3,FALSE)=0,"",VLOOKUP(盘点数[[#This Row],[货号]],账面数[[#All],[货号]:[单位]],3,FALSE)),"")</f>
        <v/>
      </c>
      <c r="G932" s="32"/>
      <c r="H932" s="33"/>
    </row>
    <row r="933" customHeight="1" spans="3:8">
      <c r="C933" s="31"/>
      <c r="D933" s="32"/>
      <c r="E933" s="26" t="str">
        <f>IFERROR(IF(VLOOKUP(盘点数[[#This Row],[货号]],账面数[[#All],[货号]:[单位]],2,FALSE)=0,"",VLOOKUP(盘点数[[#This Row],[货号]],账面数[[#All],[货号]:[单位]],2,FALSE)),"")</f>
        <v/>
      </c>
      <c r="F933" s="26" t="str">
        <f>IFERROR(IF(VLOOKUP(盘点数[[#This Row],[货号]],账面数[[#All],[货号]:[单位]],3,FALSE)=0,"",VLOOKUP(盘点数[[#This Row],[货号]],账面数[[#All],[货号]:[单位]],3,FALSE)),"")</f>
        <v/>
      </c>
      <c r="G933" s="32"/>
      <c r="H933" s="33"/>
    </row>
    <row r="934" customHeight="1" spans="3:8">
      <c r="C934" s="31"/>
      <c r="D934" s="32"/>
      <c r="E934" s="26" t="str">
        <f>IFERROR(IF(VLOOKUP(盘点数[[#This Row],[货号]],账面数[[#All],[货号]:[单位]],2,FALSE)=0,"",VLOOKUP(盘点数[[#This Row],[货号]],账面数[[#All],[货号]:[单位]],2,FALSE)),"")</f>
        <v/>
      </c>
      <c r="F934" s="26" t="str">
        <f>IFERROR(IF(VLOOKUP(盘点数[[#This Row],[货号]],账面数[[#All],[货号]:[单位]],3,FALSE)=0,"",VLOOKUP(盘点数[[#This Row],[货号]],账面数[[#All],[货号]:[单位]],3,FALSE)),"")</f>
        <v/>
      </c>
      <c r="G934" s="32"/>
      <c r="H934" s="33"/>
    </row>
    <row r="935" customHeight="1" spans="3:8">
      <c r="C935" s="31"/>
      <c r="D935" s="32"/>
      <c r="E935" s="26" t="str">
        <f>IFERROR(IF(VLOOKUP(盘点数[[#This Row],[货号]],账面数[[#All],[货号]:[单位]],2,FALSE)=0,"",VLOOKUP(盘点数[[#This Row],[货号]],账面数[[#All],[货号]:[单位]],2,FALSE)),"")</f>
        <v/>
      </c>
      <c r="F935" s="26" t="str">
        <f>IFERROR(IF(VLOOKUP(盘点数[[#This Row],[货号]],账面数[[#All],[货号]:[单位]],3,FALSE)=0,"",VLOOKUP(盘点数[[#This Row],[货号]],账面数[[#All],[货号]:[单位]],3,FALSE)),"")</f>
        <v/>
      </c>
      <c r="G935" s="32"/>
      <c r="H935" s="33"/>
    </row>
    <row r="936" customHeight="1" spans="3:8">
      <c r="C936" s="31"/>
      <c r="D936" s="32"/>
      <c r="E936" s="26" t="str">
        <f>IFERROR(IF(VLOOKUP(盘点数[[#This Row],[货号]],账面数[[#All],[货号]:[单位]],2,FALSE)=0,"",VLOOKUP(盘点数[[#This Row],[货号]],账面数[[#All],[货号]:[单位]],2,FALSE)),"")</f>
        <v/>
      </c>
      <c r="F936" s="26" t="str">
        <f>IFERROR(IF(VLOOKUP(盘点数[[#This Row],[货号]],账面数[[#All],[货号]:[单位]],3,FALSE)=0,"",VLOOKUP(盘点数[[#This Row],[货号]],账面数[[#All],[货号]:[单位]],3,FALSE)),"")</f>
        <v/>
      </c>
      <c r="G936" s="32"/>
      <c r="H936" s="33"/>
    </row>
    <row r="937" customHeight="1" spans="3:8">
      <c r="C937" s="31"/>
      <c r="D937" s="32"/>
      <c r="E937" s="26" t="str">
        <f>IFERROR(IF(VLOOKUP(盘点数[[#This Row],[货号]],账面数[[#All],[货号]:[单位]],2,FALSE)=0,"",VLOOKUP(盘点数[[#This Row],[货号]],账面数[[#All],[货号]:[单位]],2,FALSE)),"")</f>
        <v/>
      </c>
      <c r="F937" s="26" t="str">
        <f>IFERROR(IF(VLOOKUP(盘点数[[#This Row],[货号]],账面数[[#All],[货号]:[单位]],3,FALSE)=0,"",VLOOKUP(盘点数[[#This Row],[货号]],账面数[[#All],[货号]:[单位]],3,FALSE)),"")</f>
        <v/>
      </c>
      <c r="G937" s="32"/>
      <c r="H937" s="33"/>
    </row>
    <row r="938" customHeight="1" spans="3:8">
      <c r="C938" s="31"/>
      <c r="D938" s="32"/>
      <c r="E938" s="26" t="str">
        <f>IFERROR(IF(VLOOKUP(盘点数[[#This Row],[货号]],账面数[[#All],[货号]:[单位]],2,FALSE)=0,"",VLOOKUP(盘点数[[#This Row],[货号]],账面数[[#All],[货号]:[单位]],2,FALSE)),"")</f>
        <v/>
      </c>
      <c r="F938" s="26" t="str">
        <f>IFERROR(IF(VLOOKUP(盘点数[[#This Row],[货号]],账面数[[#All],[货号]:[单位]],3,FALSE)=0,"",VLOOKUP(盘点数[[#This Row],[货号]],账面数[[#All],[货号]:[单位]],3,FALSE)),"")</f>
        <v/>
      </c>
      <c r="G938" s="32"/>
      <c r="H938" s="33"/>
    </row>
    <row r="939" customHeight="1" spans="3:8">
      <c r="C939" s="31"/>
      <c r="D939" s="32"/>
      <c r="E939" s="26" t="str">
        <f>IFERROR(IF(VLOOKUP(盘点数[[#This Row],[货号]],账面数[[#All],[货号]:[单位]],2,FALSE)=0,"",VLOOKUP(盘点数[[#This Row],[货号]],账面数[[#All],[货号]:[单位]],2,FALSE)),"")</f>
        <v/>
      </c>
      <c r="F939" s="26" t="str">
        <f>IFERROR(IF(VLOOKUP(盘点数[[#This Row],[货号]],账面数[[#All],[货号]:[单位]],3,FALSE)=0,"",VLOOKUP(盘点数[[#This Row],[货号]],账面数[[#All],[货号]:[单位]],3,FALSE)),"")</f>
        <v/>
      </c>
      <c r="G939" s="32"/>
      <c r="H939" s="33"/>
    </row>
    <row r="940" customHeight="1" spans="3:8">
      <c r="C940" s="31"/>
      <c r="D940" s="32"/>
      <c r="E940" s="26" t="str">
        <f>IFERROR(IF(VLOOKUP(盘点数[[#This Row],[货号]],账面数[[#All],[货号]:[单位]],2,FALSE)=0,"",VLOOKUP(盘点数[[#This Row],[货号]],账面数[[#All],[货号]:[单位]],2,FALSE)),"")</f>
        <v/>
      </c>
      <c r="F940" s="26" t="str">
        <f>IFERROR(IF(VLOOKUP(盘点数[[#This Row],[货号]],账面数[[#All],[货号]:[单位]],3,FALSE)=0,"",VLOOKUP(盘点数[[#This Row],[货号]],账面数[[#All],[货号]:[单位]],3,FALSE)),"")</f>
        <v/>
      </c>
      <c r="G940" s="32"/>
      <c r="H940" s="33"/>
    </row>
    <row r="941" customHeight="1" spans="3:8">
      <c r="C941" s="31"/>
      <c r="D941" s="32"/>
      <c r="E941" s="26" t="str">
        <f>IFERROR(IF(VLOOKUP(盘点数[[#This Row],[货号]],账面数[[#All],[货号]:[单位]],2,FALSE)=0,"",VLOOKUP(盘点数[[#This Row],[货号]],账面数[[#All],[货号]:[单位]],2,FALSE)),"")</f>
        <v/>
      </c>
      <c r="F941" s="26" t="str">
        <f>IFERROR(IF(VLOOKUP(盘点数[[#This Row],[货号]],账面数[[#All],[货号]:[单位]],3,FALSE)=0,"",VLOOKUP(盘点数[[#This Row],[货号]],账面数[[#All],[货号]:[单位]],3,FALSE)),"")</f>
        <v/>
      </c>
      <c r="G941" s="32"/>
      <c r="H941" s="33"/>
    </row>
    <row r="942" customHeight="1" spans="3:8">
      <c r="C942" s="31"/>
      <c r="D942" s="32"/>
      <c r="E942" s="26" t="str">
        <f>IFERROR(IF(VLOOKUP(盘点数[[#This Row],[货号]],账面数[[#All],[货号]:[单位]],2,FALSE)=0,"",VLOOKUP(盘点数[[#This Row],[货号]],账面数[[#All],[货号]:[单位]],2,FALSE)),"")</f>
        <v/>
      </c>
      <c r="F942" s="26" t="str">
        <f>IFERROR(IF(VLOOKUP(盘点数[[#This Row],[货号]],账面数[[#All],[货号]:[单位]],3,FALSE)=0,"",VLOOKUP(盘点数[[#This Row],[货号]],账面数[[#All],[货号]:[单位]],3,FALSE)),"")</f>
        <v/>
      </c>
      <c r="G942" s="32"/>
      <c r="H942" s="33"/>
    </row>
    <row r="943" customHeight="1" spans="3:8">
      <c r="C943" s="31"/>
      <c r="D943" s="32"/>
      <c r="E943" s="26" t="str">
        <f>IFERROR(IF(VLOOKUP(盘点数[[#This Row],[货号]],账面数[[#All],[货号]:[单位]],2,FALSE)=0,"",VLOOKUP(盘点数[[#This Row],[货号]],账面数[[#All],[货号]:[单位]],2,FALSE)),"")</f>
        <v/>
      </c>
      <c r="F943" s="26" t="str">
        <f>IFERROR(IF(VLOOKUP(盘点数[[#This Row],[货号]],账面数[[#All],[货号]:[单位]],3,FALSE)=0,"",VLOOKUP(盘点数[[#This Row],[货号]],账面数[[#All],[货号]:[单位]],3,FALSE)),"")</f>
        <v/>
      </c>
      <c r="G943" s="32"/>
      <c r="H943" s="33"/>
    </row>
    <row r="944" customHeight="1" spans="3:8">
      <c r="C944" s="31"/>
      <c r="D944" s="32"/>
      <c r="E944" s="26" t="str">
        <f>IFERROR(IF(VLOOKUP(盘点数[[#This Row],[货号]],账面数[[#All],[货号]:[单位]],2,FALSE)=0,"",VLOOKUP(盘点数[[#This Row],[货号]],账面数[[#All],[货号]:[单位]],2,FALSE)),"")</f>
        <v/>
      </c>
      <c r="F944" s="26" t="str">
        <f>IFERROR(IF(VLOOKUP(盘点数[[#This Row],[货号]],账面数[[#All],[货号]:[单位]],3,FALSE)=0,"",VLOOKUP(盘点数[[#This Row],[货号]],账面数[[#All],[货号]:[单位]],3,FALSE)),"")</f>
        <v/>
      </c>
      <c r="G944" s="32"/>
      <c r="H944" s="33"/>
    </row>
    <row r="945" customHeight="1" spans="3:8">
      <c r="C945" s="31"/>
      <c r="D945" s="32"/>
      <c r="E945" s="26" t="str">
        <f>IFERROR(IF(VLOOKUP(盘点数[[#This Row],[货号]],账面数[[#All],[货号]:[单位]],2,FALSE)=0,"",VLOOKUP(盘点数[[#This Row],[货号]],账面数[[#All],[货号]:[单位]],2,FALSE)),"")</f>
        <v/>
      </c>
      <c r="F945" s="26" t="str">
        <f>IFERROR(IF(VLOOKUP(盘点数[[#This Row],[货号]],账面数[[#All],[货号]:[单位]],3,FALSE)=0,"",VLOOKUP(盘点数[[#This Row],[货号]],账面数[[#All],[货号]:[单位]],3,FALSE)),"")</f>
        <v/>
      </c>
      <c r="G945" s="32"/>
      <c r="H945" s="33"/>
    </row>
    <row r="946" customHeight="1" spans="3:8">
      <c r="C946" s="31"/>
      <c r="D946" s="32"/>
      <c r="E946" s="26" t="str">
        <f>IFERROR(IF(VLOOKUP(盘点数[[#This Row],[货号]],账面数[[#All],[货号]:[单位]],2,FALSE)=0,"",VLOOKUP(盘点数[[#This Row],[货号]],账面数[[#All],[货号]:[单位]],2,FALSE)),"")</f>
        <v/>
      </c>
      <c r="F946" s="26" t="str">
        <f>IFERROR(IF(VLOOKUP(盘点数[[#This Row],[货号]],账面数[[#All],[货号]:[单位]],3,FALSE)=0,"",VLOOKUP(盘点数[[#This Row],[货号]],账面数[[#All],[货号]:[单位]],3,FALSE)),"")</f>
        <v/>
      </c>
      <c r="G946" s="32"/>
      <c r="H946" s="33"/>
    </row>
    <row r="947" customHeight="1" spans="3:8">
      <c r="C947" s="31"/>
      <c r="D947" s="32"/>
      <c r="E947" s="26" t="str">
        <f>IFERROR(IF(VLOOKUP(盘点数[[#This Row],[货号]],账面数[[#All],[货号]:[单位]],2,FALSE)=0,"",VLOOKUP(盘点数[[#This Row],[货号]],账面数[[#All],[货号]:[单位]],2,FALSE)),"")</f>
        <v/>
      </c>
      <c r="F947" s="26" t="str">
        <f>IFERROR(IF(VLOOKUP(盘点数[[#This Row],[货号]],账面数[[#All],[货号]:[单位]],3,FALSE)=0,"",VLOOKUP(盘点数[[#This Row],[货号]],账面数[[#All],[货号]:[单位]],3,FALSE)),"")</f>
        <v/>
      </c>
      <c r="G947" s="32"/>
      <c r="H947" s="33"/>
    </row>
    <row r="948" customHeight="1" spans="3:8">
      <c r="C948" s="31"/>
      <c r="D948" s="32"/>
      <c r="E948" s="26" t="str">
        <f>IFERROR(IF(VLOOKUP(盘点数[[#This Row],[货号]],账面数[[#All],[货号]:[单位]],2,FALSE)=0,"",VLOOKUP(盘点数[[#This Row],[货号]],账面数[[#All],[货号]:[单位]],2,FALSE)),"")</f>
        <v/>
      </c>
      <c r="F948" s="26" t="str">
        <f>IFERROR(IF(VLOOKUP(盘点数[[#This Row],[货号]],账面数[[#All],[货号]:[单位]],3,FALSE)=0,"",VLOOKUP(盘点数[[#This Row],[货号]],账面数[[#All],[货号]:[单位]],3,FALSE)),"")</f>
        <v/>
      </c>
      <c r="G948" s="32"/>
      <c r="H948" s="33"/>
    </row>
    <row r="949" customHeight="1" spans="3:8">
      <c r="C949" s="31"/>
      <c r="D949" s="32"/>
      <c r="E949" s="26" t="str">
        <f>IFERROR(IF(VLOOKUP(盘点数[[#This Row],[货号]],账面数[[#All],[货号]:[单位]],2,FALSE)=0,"",VLOOKUP(盘点数[[#This Row],[货号]],账面数[[#All],[货号]:[单位]],2,FALSE)),"")</f>
        <v/>
      </c>
      <c r="F949" s="26" t="str">
        <f>IFERROR(IF(VLOOKUP(盘点数[[#This Row],[货号]],账面数[[#All],[货号]:[单位]],3,FALSE)=0,"",VLOOKUP(盘点数[[#This Row],[货号]],账面数[[#All],[货号]:[单位]],3,FALSE)),"")</f>
        <v/>
      </c>
      <c r="G949" s="32"/>
      <c r="H949" s="33"/>
    </row>
    <row r="950" customHeight="1" spans="3:8">
      <c r="C950" s="31"/>
      <c r="D950" s="32"/>
      <c r="E950" s="26" t="str">
        <f>IFERROR(IF(VLOOKUP(盘点数[[#This Row],[货号]],账面数[[#All],[货号]:[单位]],2,FALSE)=0,"",VLOOKUP(盘点数[[#This Row],[货号]],账面数[[#All],[货号]:[单位]],2,FALSE)),"")</f>
        <v/>
      </c>
      <c r="F950" s="26" t="str">
        <f>IFERROR(IF(VLOOKUP(盘点数[[#This Row],[货号]],账面数[[#All],[货号]:[单位]],3,FALSE)=0,"",VLOOKUP(盘点数[[#This Row],[货号]],账面数[[#All],[货号]:[单位]],3,FALSE)),"")</f>
        <v/>
      </c>
      <c r="G950" s="32"/>
      <c r="H950" s="33"/>
    </row>
    <row r="951" customHeight="1" spans="3:8">
      <c r="C951" s="31"/>
      <c r="D951" s="32"/>
      <c r="E951" s="26" t="str">
        <f>IFERROR(IF(VLOOKUP(盘点数[[#This Row],[货号]],账面数[[#All],[货号]:[单位]],2,FALSE)=0,"",VLOOKUP(盘点数[[#This Row],[货号]],账面数[[#All],[货号]:[单位]],2,FALSE)),"")</f>
        <v/>
      </c>
      <c r="F951" s="26" t="str">
        <f>IFERROR(IF(VLOOKUP(盘点数[[#This Row],[货号]],账面数[[#All],[货号]:[单位]],3,FALSE)=0,"",VLOOKUP(盘点数[[#This Row],[货号]],账面数[[#All],[货号]:[单位]],3,FALSE)),"")</f>
        <v/>
      </c>
      <c r="G951" s="32"/>
      <c r="H951" s="33"/>
    </row>
    <row r="952" customHeight="1" spans="3:8">
      <c r="C952" s="31"/>
      <c r="D952" s="32"/>
      <c r="E952" s="26" t="str">
        <f>IFERROR(IF(VLOOKUP(盘点数[[#This Row],[货号]],账面数[[#All],[货号]:[单位]],2,FALSE)=0,"",VLOOKUP(盘点数[[#This Row],[货号]],账面数[[#All],[货号]:[单位]],2,FALSE)),"")</f>
        <v/>
      </c>
      <c r="F952" s="26" t="str">
        <f>IFERROR(IF(VLOOKUP(盘点数[[#This Row],[货号]],账面数[[#All],[货号]:[单位]],3,FALSE)=0,"",VLOOKUP(盘点数[[#This Row],[货号]],账面数[[#All],[货号]:[单位]],3,FALSE)),"")</f>
        <v/>
      </c>
      <c r="G952" s="32"/>
      <c r="H952" s="33"/>
    </row>
    <row r="953" customHeight="1" spans="3:8">
      <c r="C953" s="31"/>
      <c r="D953" s="32"/>
      <c r="E953" s="26" t="str">
        <f>IFERROR(IF(VLOOKUP(盘点数[[#This Row],[货号]],账面数[[#All],[货号]:[单位]],2,FALSE)=0,"",VLOOKUP(盘点数[[#This Row],[货号]],账面数[[#All],[货号]:[单位]],2,FALSE)),"")</f>
        <v/>
      </c>
      <c r="F953" s="26" t="str">
        <f>IFERROR(IF(VLOOKUP(盘点数[[#This Row],[货号]],账面数[[#All],[货号]:[单位]],3,FALSE)=0,"",VLOOKUP(盘点数[[#This Row],[货号]],账面数[[#All],[货号]:[单位]],3,FALSE)),"")</f>
        <v/>
      </c>
      <c r="G953" s="32"/>
      <c r="H953" s="33"/>
    </row>
    <row r="954" customHeight="1" spans="3:8">
      <c r="C954" s="31"/>
      <c r="D954" s="32"/>
      <c r="E954" s="26" t="str">
        <f>IFERROR(IF(VLOOKUP(盘点数[[#This Row],[货号]],账面数[[#All],[货号]:[单位]],2,FALSE)=0,"",VLOOKUP(盘点数[[#This Row],[货号]],账面数[[#All],[货号]:[单位]],2,FALSE)),"")</f>
        <v/>
      </c>
      <c r="F954" s="26" t="str">
        <f>IFERROR(IF(VLOOKUP(盘点数[[#This Row],[货号]],账面数[[#All],[货号]:[单位]],3,FALSE)=0,"",VLOOKUP(盘点数[[#This Row],[货号]],账面数[[#All],[货号]:[单位]],3,FALSE)),"")</f>
        <v/>
      </c>
      <c r="G954" s="32"/>
      <c r="H954" s="33"/>
    </row>
    <row r="955" customHeight="1" spans="3:8">
      <c r="C955" s="31"/>
      <c r="D955" s="32"/>
      <c r="E955" s="26" t="str">
        <f>IFERROR(IF(VLOOKUP(盘点数[[#This Row],[货号]],账面数[[#All],[货号]:[单位]],2,FALSE)=0,"",VLOOKUP(盘点数[[#This Row],[货号]],账面数[[#All],[货号]:[单位]],2,FALSE)),"")</f>
        <v/>
      </c>
      <c r="F955" s="26" t="str">
        <f>IFERROR(IF(VLOOKUP(盘点数[[#This Row],[货号]],账面数[[#All],[货号]:[单位]],3,FALSE)=0,"",VLOOKUP(盘点数[[#This Row],[货号]],账面数[[#All],[货号]:[单位]],3,FALSE)),"")</f>
        <v/>
      </c>
      <c r="G955" s="32"/>
      <c r="H955" s="33"/>
    </row>
    <row r="956" customHeight="1" spans="3:8">
      <c r="C956" s="31"/>
      <c r="D956" s="32"/>
      <c r="E956" s="26" t="str">
        <f>IFERROR(IF(VLOOKUP(盘点数[[#This Row],[货号]],账面数[[#All],[货号]:[单位]],2,FALSE)=0,"",VLOOKUP(盘点数[[#This Row],[货号]],账面数[[#All],[货号]:[单位]],2,FALSE)),"")</f>
        <v/>
      </c>
      <c r="F956" s="26" t="str">
        <f>IFERROR(IF(VLOOKUP(盘点数[[#This Row],[货号]],账面数[[#All],[货号]:[单位]],3,FALSE)=0,"",VLOOKUP(盘点数[[#This Row],[货号]],账面数[[#All],[货号]:[单位]],3,FALSE)),"")</f>
        <v/>
      </c>
      <c r="G956" s="32"/>
      <c r="H956" s="33"/>
    </row>
    <row r="957" customHeight="1" spans="3:8">
      <c r="C957" s="31"/>
      <c r="D957" s="32"/>
      <c r="E957" s="26" t="str">
        <f>IFERROR(IF(VLOOKUP(盘点数[[#This Row],[货号]],账面数[[#All],[货号]:[单位]],2,FALSE)=0,"",VLOOKUP(盘点数[[#This Row],[货号]],账面数[[#All],[货号]:[单位]],2,FALSE)),"")</f>
        <v/>
      </c>
      <c r="F957" s="26" t="str">
        <f>IFERROR(IF(VLOOKUP(盘点数[[#This Row],[货号]],账面数[[#All],[货号]:[单位]],3,FALSE)=0,"",VLOOKUP(盘点数[[#This Row],[货号]],账面数[[#All],[货号]:[单位]],3,FALSE)),"")</f>
        <v/>
      </c>
      <c r="G957" s="32"/>
      <c r="H957" s="33"/>
    </row>
    <row r="958" customHeight="1" spans="3:8">
      <c r="C958" s="31"/>
      <c r="D958" s="32"/>
      <c r="E958" s="26" t="str">
        <f>IFERROR(IF(VLOOKUP(盘点数[[#This Row],[货号]],账面数[[#All],[货号]:[单位]],2,FALSE)=0,"",VLOOKUP(盘点数[[#This Row],[货号]],账面数[[#All],[货号]:[单位]],2,FALSE)),"")</f>
        <v/>
      </c>
      <c r="F958" s="26" t="str">
        <f>IFERROR(IF(VLOOKUP(盘点数[[#This Row],[货号]],账面数[[#All],[货号]:[单位]],3,FALSE)=0,"",VLOOKUP(盘点数[[#This Row],[货号]],账面数[[#All],[货号]:[单位]],3,FALSE)),"")</f>
        <v/>
      </c>
      <c r="G958" s="32"/>
      <c r="H958" s="33"/>
    </row>
    <row r="959" customHeight="1" spans="3:8">
      <c r="C959" s="31"/>
      <c r="D959" s="32"/>
      <c r="E959" s="26" t="str">
        <f>IFERROR(IF(VLOOKUP(盘点数[[#This Row],[货号]],账面数[[#All],[货号]:[单位]],2,FALSE)=0,"",VLOOKUP(盘点数[[#This Row],[货号]],账面数[[#All],[货号]:[单位]],2,FALSE)),"")</f>
        <v/>
      </c>
      <c r="F959" s="26" t="str">
        <f>IFERROR(IF(VLOOKUP(盘点数[[#This Row],[货号]],账面数[[#All],[货号]:[单位]],3,FALSE)=0,"",VLOOKUP(盘点数[[#This Row],[货号]],账面数[[#All],[货号]:[单位]],3,FALSE)),"")</f>
        <v/>
      </c>
      <c r="G959" s="32"/>
      <c r="H959" s="33"/>
    </row>
    <row r="960" customHeight="1" spans="3:8">
      <c r="C960" s="31"/>
      <c r="D960" s="32"/>
      <c r="E960" s="26" t="str">
        <f>IFERROR(IF(VLOOKUP(盘点数[[#This Row],[货号]],账面数[[#All],[货号]:[单位]],2,FALSE)=0,"",VLOOKUP(盘点数[[#This Row],[货号]],账面数[[#All],[货号]:[单位]],2,FALSE)),"")</f>
        <v/>
      </c>
      <c r="F960" s="26" t="str">
        <f>IFERROR(IF(VLOOKUP(盘点数[[#This Row],[货号]],账面数[[#All],[货号]:[单位]],3,FALSE)=0,"",VLOOKUP(盘点数[[#This Row],[货号]],账面数[[#All],[货号]:[单位]],3,FALSE)),"")</f>
        <v/>
      </c>
      <c r="G960" s="32"/>
      <c r="H960" s="33"/>
    </row>
    <row r="961" customHeight="1" spans="3:8">
      <c r="C961" s="31"/>
      <c r="D961" s="32"/>
      <c r="E961" s="26" t="str">
        <f>IFERROR(IF(VLOOKUP(盘点数[[#This Row],[货号]],账面数[[#All],[货号]:[单位]],2,FALSE)=0,"",VLOOKUP(盘点数[[#This Row],[货号]],账面数[[#All],[货号]:[单位]],2,FALSE)),"")</f>
        <v/>
      </c>
      <c r="F961" s="26" t="str">
        <f>IFERROR(IF(VLOOKUP(盘点数[[#This Row],[货号]],账面数[[#All],[货号]:[单位]],3,FALSE)=0,"",VLOOKUP(盘点数[[#This Row],[货号]],账面数[[#All],[货号]:[单位]],3,FALSE)),"")</f>
        <v/>
      </c>
      <c r="G961" s="32"/>
      <c r="H961" s="33"/>
    </row>
    <row r="962" customHeight="1" spans="3:8">
      <c r="C962" s="31"/>
      <c r="D962" s="32"/>
      <c r="E962" s="26" t="str">
        <f>IFERROR(IF(VLOOKUP(盘点数[[#This Row],[货号]],账面数[[#All],[货号]:[单位]],2,FALSE)=0,"",VLOOKUP(盘点数[[#This Row],[货号]],账面数[[#All],[货号]:[单位]],2,FALSE)),"")</f>
        <v/>
      </c>
      <c r="F962" s="26" t="str">
        <f>IFERROR(IF(VLOOKUP(盘点数[[#This Row],[货号]],账面数[[#All],[货号]:[单位]],3,FALSE)=0,"",VLOOKUP(盘点数[[#This Row],[货号]],账面数[[#All],[货号]:[单位]],3,FALSE)),"")</f>
        <v/>
      </c>
      <c r="G962" s="32"/>
      <c r="H962" s="33"/>
    </row>
    <row r="963" customHeight="1" spans="3:8">
      <c r="C963" s="31"/>
      <c r="D963" s="32"/>
      <c r="E963" s="26" t="str">
        <f>IFERROR(IF(VLOOKUP(盘点数[[#This Row],[货号]],账面数[[#All],[货号]:[单位]],2,FALSE)=0,"",VLOOKUP(盘点数[[#This Row],[货号]],账面数[[#All],[货号]:[单位]],2,FALSE)),"")</f>
        <v/>
      </c>
      <c r="F963" s="26" t="str">
        <f>IFERROR(IF(VLOOKUP(盘点数[[#This Row],[货号]],账面数[[#All],[货号]:[单位]],3,FALSE)=0,"",VLOOKUP(盘点数[[#This Row],[货号]],账面数[[#All],[货号]:[单位]],3,FALSE)),"")</f>
        <v/>
      </c>
      <c r="G963" s="32"/>
      <c r="H963" s="33"/>
    </row>
    <row r="964" customHeight="1" spans="3:8">
      <c r="C964" s="31"/>
      <c r="D964" s="32"/>
      <c r="E964" s="26" t="str">
        <f>IFERROR(IF(VLOOKUP(盘点数[[#This Row],[货号]],账面数[[#All],[货号]:[单位]],2,FALSE)=0,"",VLOOKUP(盘点数[[#This Row],[货号]],账面数[[#All],[货号]:[单位]],2,FALSE)),"")</f>
        <v/>
      </c>
      <c r="F964" s="26" t="str">
        <f>IFERROR(IF(VLOOKUP(盘点数[[#This Row],[货号]],账面数[[#All],[货号]:[单位]],3,FALSE)=0,"",VLOOKUP(盘点数[[#This Row],[货号]],账面数[[#All],[货号]:[单位]],3,FALSE)),"")</f>
        <v/>
      </c>
      <c r="G964" s="32"/>
      <c r="H964" s="33"/>
    </row>
    <row r="965" customHeight="1" spans="3:8">
      <c r="C965" s="31"/>
      <c r="D965" s="32"/>
      <c r="E965" s="26" t="str">
        <f>IFERROR(IF(VLOOKUP(盘点数[[#This Row],[货号]],账面数[[#All],[货号]:[单位]],2,FALSE)=0,"",VLOOKUP(盘点数[[#This Row],[货号]],账面数[[#All],[货号]:[单位]],2,FALSE)),"")</f>
        <v/>
      </c>
      <c r="F965" s="26" t="str">
        <f>IFERROR(IF(VLOOKUP(盘点数[[#This Row],[货号]],账面数[[#All],[货号]:[单位]],3,FALSE)=0,"",VLOOKUP(盘点数[[#This Row],[货号]],账面数[[#All],[货号]:[单位]],3,FALSE)),"")</f>
        <v/>
      </c>
      <c r="G965" s="32"/>
      <c r="H965" s="33"/>
    </row>
    <row r="966" customHeight="1" spans="3:8">
      <c r="C966" s="31"/>
      <c r="D966" s="32"/>
      <c r="E966" s="26" t="str">
        <f>IFERROR(IF(VLOOKUP(盘点数[[#This Row],[货号]],账面数[[#All],[货号]:[单位]],2,FALSE)=0,"",VLOOKUP(盘点数[[#This Row],[货号]],账面数[[#All],[货号]:[单位]],2,FALSE)),"")</f>
        <v/>
      </c>
      <c r="F966" s="26" t="str">
        <f>IFERROR(IF(VLOOKUP(盘点数[[#This Row],[货号]],账面数[[#All],[货号]:[单位]],3,FALSE)=0,"",VLOOKUP(盘点数[[#This Row],[货号]],账面数[[#All],[货号]:[单位]],3,FALSE)),"")</f>
        <v/>
      </c>
      <c r="G966" s="32"/>
      <c r="H966" s="33"/>
    </row>
    <row r="967" customHeight="1" spans="3:8">
      <c r="C967" s="31"/>
      <c r="D967" s="32"/>
      <c r="E967" s="26" t="str">
        <f>IFERROR(IF(VLOOKUP(盘点数[[#This Row],[货号]],账面数[[#All],[货号]:[单位]],2,FALSE)=0,"",VLOOKUP(盘点数[[#This Row],[货号]],账面数[[#All],[货号]:[单位]],2,FALSE)),"")</f>
        <v/>
      </c>
      <c r="F967" s="26" t="str">
        <f>IFERROR(IF(VLOOKUP(盘点数[[#This Row],[货号]],账面数[[#All],[货号]:[单位]],3,FALSE)=0,"",VLOOKUP(盘点数[[#This Row],[货号]],账面数[[#All],[货号]:[单位]],3,FALSE)),"")</f>
        <v/>
      </c>
      <c r="G967" s="32"/>
      <c r="H967" s="33"/>
    </row>
    <row r="968" customHeight="1" spans="3:8">
      <c r="C968" s="31"/>
      <c r="D968" s="32"/>
      <c r="E968" s="26" t="str">
        <f>IFERROR(IF(VLOOKUP(盘点数[[#This Row],[货号]],账面数[[#All],[货号]:[单位]],2,FALSE)=0,"",VLOOKUP(盘点数[[#This Row],[货号]],账面数[[#All],[货号]:[单位]],2,FALSE)),"")</f>
        <v/>
      </c>
      <c r="F968" s="26" t="str">
        <f>IFERROR(IF(VLOOKUP(盘点数[[#This Row],[货号]],账面数[[#All],[货号]:[单位]],3,FALSE)=0,"",VLOOKUP(盘点数[[#This Row],[货号]],账面数[[#All],[货号]:[单位]],3,FALSE)),"")</f>
        <v/>
      </c>
      <c r="G968" s="32"/>
      <c r="H968" s="33"/>
    </row>
    <row r="969" customHeight="1" spans="3:8">
      <c r="C969" s="31"/>
      <c r="D969" s="32"/>
      <c r="E969" s="26" t="str">
        <f>IFERROR(IF(VLOOKUP(盘点数[[#This Row],[货号]],账面数[[#All],[货号]:[单位]],2,FALSE)=0,"",VLOOKUP(盘点数[[#This Row],[货号]],账面数[[#All],[货号]:[单位]],2,FALSE)),"")</f>
        <v/>
      </c>
      <c r="F969" s="26" t="str">
        <f>IFERROR(IF(VLOOKUP(盘点数[[#This Row],[货号]],账面数[[#All],[货号]:[单位]],3,FALSE)=0,"",VLOOKUP(盘点数[[#This Row],[货号]],账面数[[#All],[货号]:[单位]],3,FALSE)),"")</f>
        <v/>
      </c>
      <c r="G969" s="32"/>
      <c r="H969" s="33"/>
    </row>
    <row r="970" customHeight="1" spans="3:8">
      <c r="C970" s="31"/>
      <c r="D970" s="32"/>
      <c r="E970" s="26" t="str">
        <f>IFERROR(IF(VLOOKUP(盘点数[[#This Row],[货号]],账面数[[#All],[货号]:[单位]],2,FALSE)=0,"",VLOOKUP(盘点数[[#This Row],[货号]],账面数[[#All],[货号]:[单位]],2,FALSE)),"")</f>
        <v/>
      </c>
      <c r="F970" s="26" t="str">
        <f>IFERROR(IF(VLOOKUP(盘点数[[#This Row],[货号]],账面数[[#All],[货号]:[单位]],3,FALSE)=0,"",VLOOKUP(盘点数[[#This Row],[货号]],账面数[[#All],[货号]:[单位]],3,FALSE)),"")</f>
        <v/>
      </c>
      <c r="G970" s="32"/>
      <c r="H970" s="33"/>
    </row>
    <row r="971" customHeight="1" spans="3:8">
      <c r="C971" s="31"/>
      <c r="D971" s="32"/>
      <c r="E971" s="26" t="str">
        <f>IFERROR(IF(VLOOKUP(盘点数[[#This Row],[货号]],账面数[[#All],[货号]:[单位]],2,FALSE)=0,"",VLOOKUP(盘点数[[#This Row],[货号]],账面数[[#All],[货号]:[单位]],2,FALSE)),"")</f>
        <v/>
      </c>
      <c r="F971" s="26" t="str">
        <f>IFERROR(IF(VLOOKUP(盘点数[[#This Row],[货号]],账面数[[#All],[货号]:[单位]],3,FALSE)=0,"",VLOOKUP(盘点数[[#This Row],[货号]],账面数[[#All],[货号]:[单位]],3,FALSE)),"")</f>
        <v/>
      </c>
      <c r="G971" s="32"/>
      <c r="H971" s="33"/>
    </row>
    <row r="972" customHeight="1" spans="3:8">
      <c r="C972" s="31"/>
      <c r="D972" s="32"/>
      <c r="E972" s="26" t="str">
        <f>IFERROR(IF(VLOOKUP(盘点数[[#This Row],[货号]],账面数[[#All],[货号]:[单位]],2,FALSE)=0,"",VLOOKUP(盘点数[[#This Row],[货号]],账面数[[#All],[货号]:[单位]],2,FALSE)),"")</f>
        <v/>
      </c>
      <c r="F972" s="26" t="str">
        <f>IFERROR(IF(VLOOKUP(盘点数[[#This Row],[货号]],账面数[[#All],[货号]:[单位]],3,FALSE)=0,"",VLOOKUP(盘点数[[#This Row],[货号]],账面数[[#All],[货号]:[单位]],3,FALSE)),"")</f>
        <v/>
      </c>
      <c r="G972" s="32"/>
      <c r="H972" s="33"/>
    </row>
    <row r="973" customHeight="1" spans="3:8">
      <c r="C973" s="31"/>
      <c r="D973" s="32"/>
      <c r="E973" s="26" t="str">
        <f>IFERROR(IF(VLOOKUP(盘点数[[#This Row],[货号]],账面数[[#All],[货号]:[单位]],2,FALSE)=0,"",VLOOKUP(盘点数[[#This Row],[货号]],账面数[[#All],[货号]:[单位]],2,FALSE)),"")</f>
        <v/>
      </c>
      <c r="F973" s="26" t="str">
        <f>IFERROR(IF(VLOOKUP(盘点数[[#This Row],[货号]],账面数[[#All],[货号]:[单位]],3,FALSE)=0,"",VLOOKUP(盘点数[[#This Row],[货号]],账面数[[#All],[货号]:[单位]],3,FALSE)),"")</f>
        <v/>
      </c>
      <c r="G973" s="32"/>
      <c r="H973" s="33"/>
    </row>
    <row r="974" customHeight="1" spans="3:8">
      <c r="C974" s="31"/>
      <c r="D974" s="32"/>
      <c r="E974" s="26" t="str">
        <f>IFERROR(IF(VLOOKUP(盘点数[[#This Row],[货号]],账面数[[#All],[货号]:[单位]],2,FALSE)=0,"",VLOOKUP(盘点数[[#This Row],[货号]],账面数[[#All],[货号]:[单位]],2,FALSE)),"")</f>
        <v/>
      </c>
      <c r="F974" s="26" t="str">
        <f>IFERROR(IF(VLOOKUP(盘点数[[#This Row],[货号]],账面数[[#All],[货号]:[单位]],3,FALSE)=0,"",VLOOKUP(盘点数[[#This Row],[货号]],账面数[[#All],[货号]:[单位]],3,FALSE)),"")</f>
        <v/>
      </c>
      <c r="G974" s="32"/>
      <c r="H974" s="33"/>
    </row>
    <row r="975" customHeight="1" spans="3:8">
      <c r="C975" s="31"/>
      <c r="D975" s="32"/>
      <c r="E975" s="26" t="str">
        <f>IFERROR(IF(VLOOKUP(盘点数[[#This Row],[货号]],账面数[[#All],[货号]:[单位]],2,FALSE)=0,"",VLOOKUP(盘点数[[#This Row],[货号]],账面数[[#All],[货号]:[单位]],2,FALSE)),"")</f>
        <v/>
      </c>
      <c r="F975" s="26" t="str">
        <f>IFERROR(IF(VLOOKUP(盘点数[[#This Row],[货号]],账面数[[#All],[货号]:[单位]],3,FALSE)=0,"",VLOOKUP(盘点数[[#This Row],[货号]],账面数[[#All],[货号]:[单位]],3,FALSE)),"")</f>
        <v/>
      </c>
      <c r="G975" s="32"/>
      <c r="H975" s="33"/>
    </row>
    <row r="976" customHeight="1" spans="3:8">
      <c r="C976" s="31"/>
      <c r="D976" s="32"/>
      <c r="E976" s="26" t="str">
        <f>IFERROR(IF(VLOOKUP(盘点数[[#This Row],[货号]],账面数[[#All],[货号]:[单位]],2,FALSE)=0,"",VLOOKUP(盘点数[[#This Row],[货号]],账面数[[#All],[货号]:[单位]],2,FALSE)),"")</f>
        <v/>
      </c>
      <c r="F976" s="26" t="str">
        <f>IFERROR(IF(VLOOKUP(盘点数[[#This Row],[货号]],账面数[[#All],[货号]:[单位]],3,FALSE)=0,"",VLOOKUP(盘点数[[#This Row],[货号]],账面数[[#All],[货号]:[单位]],3,FALSE)),"")</f>
        <v/>
      </c>
      <c r="G976" s="32"/>
      <c r="H976" s="33"/>
    </row>
    <row r="977" customHeight="1" spans="3:8">
      <c r="C977" s="31"/>
      <c r="D977" s="32"/>
      <c r="E977" s="26" t="str">
        <f>IFERROR(IF(VLOOKUP(盘点数[[#This Row],[货号]],账面数[[#All],[货号]:[单位]],2,FALSE)=0,"",VLOOKUP(盘点数[[#This Row],[货号]],账面数[[#All],[货号]:[单位]],2,FALSE)),"")</f>
        <v/>
      </c>
      <c r="F977" s="26" t="str">
        <f>IFERROR(IF(VLOOKUP(盘点数[[#This Row],[货号]],账面数[[#All],[货号]:[单位]],3,FALSE)=0,"",VLOOKUP(盘点数[[#This Row],[货号]],账面数[[#All],[货号]:[单位]],3,FALSE)),"")</f>
        <v/>
      </c>
      <c r="G977" s="32"/>
      <c r="H977" s="33"/>
    </row>
    <row r="978" customHeight="1" spans="3:8">
      <c r="C978" s="31"/>
      <c r="D978" s="32"/>
      <c r="E978" s="26" t="str">
        <f>IFERROR(IF(VLOOKUP(盘点数[[#This Row],[货号]],账面数[[#All],[货号]:[单位]],2,FALSE)=0,"",VLOOKUP(盘点数[[#This Row],[货号]],账面数[[#All],[货号]:[单位]],2,FALSE)),"")</f>
        <v/>
      </c>
      <c r="F978" s="26" t="str">
        <f>IFERROR(IF(VLOOKUP(盘点数[[#This Row],[货号]],账面数[[#All],[货号]:[单位]],3,FALSE)=0,"",VLOOKUP(盘点数[[#This Row],[货号]],账面数[[#All],[货号]:[单位]],3,FALSE)),"")</f>
        <v/>
      </c>
      <c r="G978" s="32"/>
      <c r="H978" s="33"/>
    </row>
    <row r="979" customHeight="1" spans="3:8">
      <c r="C979" s="31"/>
      <c r="D979" s="32"/>
      <c r="E979" s="26" t="str">
        <f>IFERROR(IF(VLOOKUP(盘点数[[#This Row],[货号]],账面数[[#All],[货号]:[单位]],2,FALSE)=0,"",VLOOKUP(盘点数[[#This Row],[货号]],账面数[[#All],[货号]:[单位]],2,FALSE)),"")</f>
        <v/>
      </c>
      <c r="F979" s="26" t="str">
        <f>IFERROR(IF(VLOOKUP(盘点数[[#This Row],[货号]],账面数[[#All],[货号]:[单位]],3,FALSE)=0,"",VLOOKUP(盘点数[[#This Row],[货号]],账面数[[#All],[货号]:[单位]],3,FALSE)),"")</f>
        <v/>
      </c>
      <c r="G979" s="32"/>
      <c r="H979" s="33"/>
    </row>
    <row r="980" customHeight="1" spans="3:8">
      <c r="C980" s="31"/>
      <c r="D980" s="32"/>
      <c r="E980" s="26" t="str">
        <f>IFERROR(IF(VLOOKUP(盘点数[[#This Row],[货号]],账面数[[#All],[货号]:[单位]],2,FALSE)=0,"",VLOOKUP(盘点数[[#This Row],[货号]],账面数[[#All],[货号]:[单位]],2,FALSE)),"")</f>
        <v/>
      </c>
      <c r="F980" s="26" t="str">
        <f>IFERROR(IF(VLOOKUP(盘点数[[#This Row],[货号]],账面数[[#All],[货号]:[单位]],3,FALSE)=0,"",VLOOKUP(盘点数[[#This Row],[货号]],账面数[[#All],[货号]:[单位]],3,FALSE)),"")</f>
        <v/>
      </c>
      <c r="G980" s="32"/>
      <c r="H980" s="33"/>
    </row>
    <row r="981" customHeight="1" spans="3:8">
      <c r="C981" s="31"/>
      <c r="D981" s="32"/>
      <c r="E981" s="26" t="str">
        <f>IFERROR(IF(VLOOKUP(盘点数[[#This Row],[货号]],账面数[[#All],[货号]:[单位]],2,FALSE)=0,"",VLOOKUP(盘点数[[#This Row],[货号]],账面数[[#All],[货号]:[单位]],2,FALSE)),"")</f>
        <v/>
      </c>
      <c r="F981" s="26" t="str">
        <f>IFERROR(IF(VLOOKUP(盘点数[[#This Row],[货号]],账面数[[#All],[货号]:[单位]],3,FALSE)=0,"",VLOOKUP(盘点数[[#This Row],[货号]],账面数[[#All],[货号]:[单位]],3,FALSE)),"")</f>
        <v/>
      </c>
      <c r="G981" s="32"/>
      <c r="H981" s="33"/>
    </row>
    <row r="982" customHeight="1" spans="3:8">
      <c r="C982" s="31"/>
      <c r="D982" s="32"/>
      <c r="E982" s="26" t="str">
        <f>IFERROR(IF(VLOOKUP(盘点数[[#This Row],[货号]],账面数[[#All],[货号]:[单位]],2,FALSE)=0,"",VLOOKUP(盘点数[[#This Row],[货号]],账面数[[#All],[货号]:[单位]],2,FALSE)),"")</f>
        <v/>
      </c>
      <c r="F982" s="26" t="str">
        <f>IFERROR(IF(VLOOKUP(盘点数[[#This Row],[货号]],账面数[[#All],[货号]:[单位]],3,FALSE)=0,"",VLOOKUP(盘点数[[#This Row],[货号]],账面数[[#All],[货号]:[单位]],3,FALSE)),"")</f>
        <v/>
      </c>
      <c r="G982" s="32"/>
      <c r="H982" s="33"/>
    </row>
    <row r="983" customHeight="1" spans="3:8">
      <c r="C983" s="31"/>
      <c r="D983" s="32"/>
      <c r="E983" s="26" t="str">
        <f>IFERROR(IF(VLOOKUP(盘点数[[#This Row],[货号]],账面数[[#All],[货号]:[单位]],2,FALSE)=0,"",VLOOKUP(盘点数[[#This Row],[货号]],账面数[[#All],[货号]:[单位]],2,FALSE)),"")</f>
        <v/>
      </c>
      <c r="F983" s="26" t="str">
        <f>IFERROR(IF(VLOOKUP(盘点数[[#This Row],[货号]],账面数[[#All],[货号]:[单位]],3,FALSE)=0,"",VLOOKUP(盘点数[[#This Row],[货号]],账面数[[#All],[货号]:[单位]],3,FALSE)),"")</f>
        <v/>
      </c>
      <c r="G983" s="32"/>
      <c r="H983" s="33"/>
    </row>
    <row r="984" customHeight="1" spans="3:8">
      <c r="C984" s="31"/>
      <c r="D984" s="32"/>
      <c r="E984" s="26" t="str">
        <f>IFERROR(IF(VLOOKUP(盘点数[[#This Row],[货号]],账面数[[#All],[货号]:[单位]],2,FALSE)=0,"",VLOOKUP(盘点数[[#This Row],[货号]],账面数[[#All],[货号]:[单位]],2,FALSE)),"")</f>
        <v/>
      </c>
      <c r="F984" s="26" t="str">
        <f>IFERROR(IF(VLOOKUP(盘点数[[#This Row],[货号]],账面数[[#All],[货号]:[单位]],3,FALSE)=0,"",VLOOKUP(盘点数[[#This Row],[货号]],账面数[[#All],[货号]:[单位]],3,FALSE)),"")</f>
        <v/>
      </c>
      <c r="G984" s="32"/>
      <c r="H984" s="33"/>
    </row>
    <row r="985" customHeight="1" spans="3:8">
      <c r="C985" s="31"/>
      <c r="D985" s="32"/>
      <c r="E985" s="26" t="str">
        <f>IFERROR(IF(VLOOKUP(盘点数[[#This Row],[货号]],账面数[[#All],[货号]:[单位]],2,FALSE)=0,"",VLOOKUP(盘点数[[#This Row],[货号]],账面数[[#All],[货号]:[单位]],2,FALSE)),"")</f>
        <v/>
      </c>
      <c r="F985" s="26" t="str">
        <f>IFERROR(IF(VLOOKUP(盘点数[[#This Row],[货号]],账面数[[#All],[货号]:[单位]],3,FALSE)=0,"",VLOOKUP(盘点数[[#This Row],[货号]],账面数[[#All],[货号]:[单位]],3,FALSE)),"")</f>
        <v/>
      </c>
      <c r="G985" s="32"/>
      <c r="H985" s="33"/>
    </row>
    <row r="986" customHeight="1" spans="3:8">
      <c r="C986" s="31"/>
      <c r="D986" s="32"/>
      <c r="E986" s="26" t="str">
        <f>IFERROR(IF(VLOOKUP(盘点数[[#This Row],[货号]],账面数[[#All],[货号]:[单位]],2,FALSE)=0,"",VLOOKUP(盘点数[[#This Row],[货号]],账面数[[#All],[货号]:[单位]],2,FALSE)),"")</f>
        <v/>
      </c>
      <c r="F986" s="26" t="str">
        <f>IFERROR(IF(VLOOKUP(盘点数[[#This Row],[货号]],账面数[[#All],[货号]:[单位]],3,FALSE)=0,"",VLOOKUP(盘点数[[#This Row],[货号]],账面数[[#All],[货号]:[单位]],3,FALSE)),"")</f>
        <v/>
      </c>
      <c r="G986" s="32"/>
      <c r="H986" s="33"/>
    </row>
    <row r="987" customHeight="1" spans="3:8">
      <c r="C987" s="31"/>
      <c r="D987" s="32"/>
      <c r="E987" s="26" t="str">
        <f>IFERROR(IF(VLOOKUP(盘点数[[#This Row],[货号]],账面数[[#All],[货号]:[单位]],2,FALSE)=0,"",VLOOKUP(盘点数[[#This Row],[货号]],账面数[[#All],[货号]:[单位]],2,FALSE)),"")</f>
        <v/>
      </c>
      <c r="F987" s="26" t="str">
        <f>IFERROR(IF(VLOOKUP(盘点数[[#This Row],[货号]],账面数[[#All],[货号]:[单位]],3,FALSE)=0,"",VLOOKUP(盘点数[[#This Row],[货号]],账面数[[#All],[货号]:[单位]],3,FALSE)),"")</f>
        <v/>
      </c>
      <c r="G987" s="32"/>
      <c r="H987" s="33"/>
    </row>
    <row r="988" customHeight="1" spans="3:8">
      <c r="C988" s="31"/>
      <c r="D988" s="32"/>
      <c r="E988" s="26" t="str">
        <f>IFERROR(IF(VLOOKUP(盘点数[[#This Row],[货号]],账面数[[#All],[货号]:[单位]],2,FALSE)=0,"",VLOOKUP(盘点数[[#This Row],[货号]],账面数[[#All],[货号]:[单位]],2,FALSE)),"")</f>
        <v/>
      </c>
      <c r="F988" s="26" t="str">
        <f>IFERROR(IF(VLOOKUP(盘点数[[#This Row],[货号]],账面数[[#All],[货号]:[单位]],3,FALSE)=0,"",VLOOKUP(盘点数[[#This Row],[货号]],账面数[[#All],[货号]:[单位]],3,FALSE)),"")</f>
        <v/>
      </c>
      <c r="G988" s="32"/>
      <c r="H988" s="33"/>
    </row>
    <row r="989" customHeight="1" spans="3:8">
      <c r="C989" s="31"/>
      <c r="D989" s="32"/>
      <c r="E989" s="26" t="str">
        <f>IFERROR(IF(VLOOKUP(盘点数[[#This Row],[货号]],账面数[[#All],[货号]:[单位]],2,FALSE)=0,"",VLOOKUP(盘点数[[#This Row],[货号]],账面数[[#All],[货号]:[单位]],2,FALSE)),"")</f>
        <v/>
      </c>
      <c r="F989" s="26" t="str">
        <f>IFERROR(IF(VLOOKUP(盘点数[[#This Row],[货号]],账面数[[#All],[货号]:[单位]],3,FALSE)=0,"",VLOOKUP(盘点数[[#This Row],[货号]],账面数[[#All],[货号]:[单位]],3,FALSE)),"")</f>
        <v/>
      </c>
      <c r="G989" s="32"/>
      <c r="H989" s="33"/>
    </row>
    <row r="990" customHeight="1" spans="3:8">
      <c r="C990" s="31"/>
      <c r="D990" s="32"/>
      <c r="E990" s="26" t="str">
        <f>IFERROR(IF(VLOOKUP(盘点数[[#This Row],[货号]],账面数[[#All],[货号]:[单位]],2,FALSE)=0,"",VLOOKUP(盘点数[[#This Row],[货号]],账面数[[#All],[货号]:[单位]],2,FALSE)),"")</f>
        <v/>
      </c>
      <c r="F990" s="26" t="str">
        <f>IFERROR(IF(VLOOKUP(盘点数[[#This Row],[货号]],账面数[[#All],[货号]:[单位]],3,FALSE)=0,"",VLOOKUP(盘点数[[#This Row],[货号]],账面数[[#All],[货号]:[单位]],3,FALSE)),"")</f>
        <v/>
      </c>
      <c r="G990" s="32"/>
      <c r="H990" s="33"/>
    </row>
    <row r="991" customHeight="1" spans="3:8">
      <c r="C991" s="31"/>
      <c r="D991" s="32"/>
      <c r="E991" s="26" t="str">
        <f>IFERROR(IF(VLOOKUP(盘点数[[#This Row],[货号]],账面数[[#All],[货号]:[单位]],2,FALSE)=0,"",VLOOKUP(盘点数[[#This Row],[货号]],账面数[[#All],[货号]:[单位]],2,FALSE)),"")</f>
        <v/>
      </c>
      <c r="F991" s="26" t="str">
        <f>IFERROR(IF(VLOOKUP(盘点数[[#This Row],[货号]],账面数[[#All],[货号]:[单位]],3,FALSE)=0,"",VLOOKUP(盘点数[[#This Row],[货号]],账面数[[#All],[货号]:[单位]],3,FALSE)),"")</f>
        <v/>
      </c>
      <c r="G991" s="32"/>
      <c r="H991" s="33"/>
    </row>
    <row r="992" customHeight="1" spans="3:8">
      <c r="C992" s="31"/>
      <c r="D992" s="32"/>
      <c r="E992" s="26" t="str">
        <f>IFERROR(IF(VLOOKUP(盘点数[[#This Row],[货号]],账面数[[#All],[货号]:[单位]],2,FALSE)=0,"",VLOOKUP(盘点数[[#This Row],[货号]],账面数[[#All],[货号]:[单位]],2,FALSE)),"")</f>
        <v/>
      </c>
      <c r="F992" s="26" t="str">
        <f>IFERROR(IF(VLOOKUP(盘点数[[#This Row],[货号]],账面数[[#All],[货号]:[单位]],3,FALSE)=0,"",VLOOKUP(盘点数[[#This Row],[货号]],账面数[[#All],[货号]:[单位]],3,FALSE)),"")</f>
        <v/>
      </c>
      <c r="G992" s="32"/>
      <c r="H992" s="33"/>
    </row>
    <row r="993" customHeight="1" spans="3:8">
      <c r="C993" s="31"/>
      <c r="D993" s="32"/>
      <c r="E993" s="26" t="str">
        <f>IFERROR(IF(VLOOKUP(盘点数[[#This Row],[货号]],账面数[[#All],[货号]:[单位]],2,FALSE)=0,"",VLOOKUP(盘点数[[#This Row],[货号]],账面数[[#All],[货号]:[单位]],2,FALSE)),"")</f>
        <v/>
      </c>
      <c r="F993" s="26" t="str">
        <f>IFERROR(IF(VLOOKUP(盘点数[[#This Row],[货号]],账面数[[#All],[货号]:[单位]],3,FALSE)=0,"",VLOOKUP(盘点数[[#This Row],[货号]],账面数[[#All],[货号]:[单位]],3,FALSE)),"")</f>
        <v/>
      </c>
      <c r="G993" s="32"/>
      <c r="H993" s="33"/>
    </row>
    <row r="994" customHeight="1" spans="3:8">
      <c r="C994" s="31"/>
      <c r="D994" s="32"/>
      <c r="E994" s="26" t="str">
        <f>IFERROR(IF(VLOOKUP(盘点数[[#This Row],[货号]],账面数[[#All],[货号]:[单位]],2,FALSE)=0,"",VLOOKUP(盘点数[[#This Row],[货号]],账面数[[#All],[货号]:[单位]],2,FALSE)),"")</f>
        <v/>
      </c>
      <c r="F994" s="26" t="str">
        <f>IFERROR(IF(VLOOKUP(盘点数[[#This Row],[货号]],账面数[[#All],[货号]:[单位]],3,FALSE)=0,"",VLOOKUP(盘点数[[#This Row],[货号]],账面数[[#All],[货号]:[单位]],3,FALSE)),"")</f>
        <v/>
      </c>
      <c r="G994" s="32"/>
      <c r="H994" s="33"/>
    </row>
    <row r="995" customHeight="1" spans="3:8">
      <c r="C995" s="31"/>
      <c r="D995" s="32"/>
      <c r="E995" s="26" t="str">
        <f>IFERROR(IF(VLOOKUP(盘点数[[#This Row],[货号]],账面数[[#All],[货号]:[单位]],2,FALSE)=0,"",VLOOKUP(盘点数[[#This Row],[货号]],账面数[[#All],[货号]:[单位]],2,FALSE)),"")</f>
        <v/>
      </c>
      <c r="F995" s="26" t="str">
        <f>IFERROR(IF(VLOOKUP(盘点数[[#This Row],[货号]],账面数[[#All],[货号]:[单位]],3,FALSE)=0,"",VLOOKUP(盘点数[[#This Row],[货号]],账面数[[#All],[货号]:[单位]],3,FALSE)),"")</f>
        <v/>
      </c>
      <c r="G995" s="32"/>
      <c r="H995" s="33"/>
    </row>
    <row r="996" customHeight="1" spans="3:8">
      <c r="C996" s="31"/>
      <c r="D996" s="32"/>
      <c r="E996" s="26" t="str">
        <f>IFERROR(IF(VLOOKUP(盘点数[[#This Row],[货号]],账面数[[#All],[货号]:[单位]],2,FALSE)=0,"",VLOOKUP(盘点数[[#This Row],[货号]],账面数[[#All],[货号]:[单位]],2,FALSE)),"")</f>
        <v/>
      </c>
      <c r="F996" s="26" t="str">
        <f>IFERROR(IF(VLOOKUP(盘点数[[#This Row],[货号]],账面数[[#All],[货号]:[单位]],3,FALSE)=0,"",VLOOKUP(盘点数[[#This Row],[货号]],账面数[[#All],[货号]:[单位]],3,FALSE)),"")</f>
        <v/>
      </c>
      <c r="G996" s="32"/>
      <c r="H996" s="33"/>
    </row>
    <row r="997" customHeight="1" spans="3:8">
      <c r="C997" s="31"/>
      <c r="D997" s="32"/>
      <c r="E997" s="26" t="str">
        <f>IFERROR(IF(VLOOKUP(盘点数[[#This Row],[货号]],账面数[[#All],[货号]:[单位]],2,FALSE)=0,"",VLOOKUP(盘点数[[#This Row],[货号]],账面数[[#All],[货号]:[单位]],2,FALSE)),"")</f>
        <v/>
      </c>
      <c r="F997" s="26" t="str">
        <f>IFERROR(IF(VLOOKUP(盘点数[[#This Row],[货号]],账面数[[#All],[货号]:[单位]],3,FALSE)=0,"",VLOOKUP(盘点数[[#This Row],[货号]],账面数[[#All],[货号]:[单位]],3,FALSE)),"")</f>
        <v/>
      </c>
      <c r="G997" s="32"/>
      <c r="H997" s="33"/>
    </row>
    <row r="998" customHeight="1" spans="3:8">
      <c r="C998" s="31"/>
      <c r="D998" s="32"/>
      <c r="E998" s="26" t="str">
        <f>IFERROR(IF(VLOOKUP(盘点数[[#This Row],[货号]],账面数[[#All],[货号]:[单位]],2,FALSE)=0,"",VLOOKUP(盘点数[[#This Row],[货号]],账面数[[#All],[货号]:[单位]],2,FALSE)),"")</f>
        <v/>
      </c>
      <c r="F998" s="26" t="str">
        <f>IFERROR(IF(VLOOKUP(盘点数[[#This Row],[货号]],账面数[[#All],[货号]:[单位]],3,FALSE)=0,"",VLOOKUP(盘点数[[#This Row],[货号]],账面数[[#All],[货号]:[单位]],3,FALSE)),"")</f>
        <v/>
      </c>
      <c r="G998" s="32"/>
      <c r="H998" s="33"/>
    </row>
    <row r="999" customHeight="1" spans="3:8">
      <c r="C999" s="31"/>
      <c r="D999" s="32"/>
      <c r="E999" s="26" t="str">
        <f>IFERROR(IF(VLOOKUP(盘点数[[#This Row],[货号]],账面数[[#All],[货号]:[单位]],2,FALSE)=0,"",VLOOKUP(盘点数[[#This Row],[货号]],账面数[[#All],[货号]:[单位]],2,FALSE)),"")</f>
        <v/>
      </c>
      <c r="F999" s="26" t="str">
        <f>IFERROR(IF(VLOOKUP(盘点数[[#This Row],[货号]],账面数[[#All],[货号]:[单位]],3,FALSE)=0,"",VLOOKUP(盘点数[[#This Row],[货号]],账面数[[#All],[货号]:[单位]],3,FALSE)),"")</f>
        <v/>
      </c>
      <c r="G999" s="32"/>
      <c r="H999" s="33"/>
    </row>
    <row r="1000" customHeight="1" spans="3:8">
      <c r="C1000" s="31"/>
      <c r="D1000" s="32"/>
      <c r="E1000" s="26" t="str">
        <f>IFERROR(IF(VLOOKUP(盘点数[[#This Row],[货号]],账面数[[#All],[货号]:[单位]],2,FALSE)=0,"",VLOOKUP(盘点数[[#This Row],[货号]],账面数[[#All],[货号]:[单位]],2,FALSE)),"")</f>
        <v/>
      </c>
      <c r="F1000" s="26" t="str">
        <f>IFERROR(IF(VLOOKUP(盘点数[[#This Row],[货号]],账面数[[#All],[货号]:[单位]],3,FALSE)=0,"",VLOOKUP(盘点数[[#This Row],[货号]],账面数[[#All],[货号]:[单位]],3,FALSE)),"")</f>
        <v/>
      </c>
      <c r="G1000" s="32"/>
      <c r="H1000" s="33"/>
    </row>
    <row r="1001" customHeight="1" spans="3:8">
      <c r="C1001" s="31"/>
      <c r="D1001" s="32"/>
      <c r="E1001" s="26" t="str">
        <f>IFERROR(IF(VLOOKUP(盘点数[[#This Row],[货号]],账面数[[#All],[货号]:[单位]],2,FALSE)=0,"",VLOOKUP(盘点数[[#This Row],[货号]],账面数[[#All],[货号]:[单位]],2,FALSE)),"")</f>
        <v/>
      </c>
      <c r="F1001" s="26" t="str">
        <f>IFERROR(IF(VLOOKUP(盘点数[[#This Row],[货号]],账面数[[#All],[货号]:[单位]],3,FALSE)=0,"",VLOOKUP(盘点数[[#This Row],[货号]],账面数[[#All],[货号]:[单位]],3,FALSE)),"")</f>
        <v/>
      </c>
      <c r="G1001" s="32"/>
      <c r="H1001" s="33"/>
    </row>
    <row r="1002" customHeight="1" spans="3:8">
      <c r="C1002" s="31"/>
      <c r="D1002" s="32"/>
      <c r="E1002" s="26" t="str">
        <f>IFERROR(IF(VLOOKUP(盘点数[[#This Row],[货号]],账面数[[#All],[货号]:[单位]],2,FALSE)=0,"",VLOOKUP(盘点数[[#This Row],[货号]],账面数[[#All],[货号]:[单位]],2,FALSE)),"")</f>
        <v/>
      </c>
      <c r="F1002" s="26" t="str">
        <f>IFERROR(IF(VLOOKUP(盘点数[[#This Row],[货号]],账面数[[#All],[货号]:[单位]],3,FALSE)=0,"",VLOOKUP(盘点数[[#This Row],[货号]],账面数[[#All],[货号]:[单位]],3,FALSE)),"")</f>
        <v/>
      </c>
      <c r="G1002" s="32"/>
      <c r="H1002" s="33"/>
    </row>
    <row r="1003" customHeight="1" spans="3:8">
      <c r="C1003" s="31"/>
      <c r="D1003" s="32"/>
      <c r="E1003" s="26" t="str">
        <f>IFERROR(IF(VLOOKUP(盘点数[[#This Row],[货号]],账面数[[#All],[货号]:[单位]],2,FALSE)=0,"",VLOOKUP(盘点数[[#This Row],[货号]],账面数[[#All],[货号]:[单位]],2,FALSE)),"")</f>
        <v/>
      </c>
      <c r="F1003" s="26" t="str">
        <f>IFERROR(IF(VLOOKUP(盘点数[[#This Row],[货号]],账面数[[#All],[货号]:[单位]],3,FALSE)=0,"",VLOOKUP(盘点数[[#This Row],[货号]],账面数[[#All],[货号]:[单位]],3,FALSE)),"")</f>
        <v/>
      </c>
      <c r="G1003" s="32"/>
      <c r="H1003" s="33"/>
    </row>
    <row r="1004" customHeight="1" spans="3:8">
      <c r="C1004" s="31"/>
      <c r="D1004" s="32"/>
      <c r="E1004" s="26" t="str">
        <f>IFERROR(IF(VLOOKUP(盘点数[[#This Row],[货号]],账面数[[#All],[货号]:[单位]],2,FALSE)=0,"",VLOOKUP(盘点数[[#This Row],[货号]],账面数[[#All],[货号]:[单位]],2,FALSE)),"")</f>
        <v/>
      </c>
      <c r="F1004" s="26" t="str">
        <f>IFERROR(IF(VLOOKUP(盘点数[[#This Row],[货号]],账面数[[#All],[货号]:[单位]],3,FALSE)=0,"",VLOOKUP(盘点数[[#This Row],[货号]],账面数[[#All],[货号]:[单位]],3,FALSE)),"")</f>
        <v/>
      </c>
      <c r="G1004" s="32"/>
      <c r="H1004" s="33"/>
    </row>
    <row r="1005" customHeight="1" spans="3:8">
      <c r="C1005" s="31"/>
      <c r="D1005" s="32"/>
      <c r="E1005" s="26" t="str">
        <f>IFERROR(IF(VLOOKUP(盘点数[[#This Row],[货号]],账面数[[#All],[货号]:[单位]],2,FALSE)=0,"",VLOOKUP(盘点数[[#This Row],[货号]],账面数[[#All],[货号]:[单位]],2,FALSE)),"")</f>
        <v/>
      </c>
      <c r="F1005" s="26" t="str">
        <f>IFERROR(IF(VLOOKUP(盘点数[[#This Row],[货号]],账面数[[#All],[货号]:[单位]],3,FALSE)=0,"",VLOOKUP(盘点数[[#This Row],[货号]],账面数[[#All],[货号]:[单位]],3,FALSE)),"")</f>
        <v/>
      </c>
      <c r="G1005" s="32"/>
      <c r="H1005" s="33"/>
    </row>
    <row r="1006" customHeight="1" spans="3:8">
      <c r="C1006" s="31"/>
      <c r="D1006" s="32"/>
      <c r="E1006" s="26" t="str">
        <f>IFERROR(IF(VLOOKUP(盘点数[[#This Row],[货号]],账面数[[#All],[货号]:[单位]],2,FALSE)=0,"",VLOOKUP(盘点数[[#This Row],[货号]],账面数[[#All],[货号]:[单位]],2,FALSE)),"")</f>
        <v/>
      </c>
      <c r="F1006" s="26" t="str">
        <f>IFERROR(IF(VLOOKUP(盘点数[[#This Row],[货号]],账面数[[#All],[货号]:[单位]],3,FALSE)=0,"",VLOOKUP(盘点数[[#This Row],[货号]],账面数[[#All],[货号]:[单位]],3,FALSE)),"")</f>
        <v/>
      </c>
      <c r="G1006" s="32"/>
      <c r="H1006" s="33"/>
    </row>
    <row r="1007" customHeight="1" spans="3:8">
      <c r="C1007" s="31"/>
      <c r="D1007" s="32"/>
      <c r="E1007" s="26" t="str">
        <f>IFERROR(IF(VLOOKUP(盘点数[[#This Row],[货号]],账面数[[#All],[货号]:[单位]],2,FALSE)=0,"",VLOOKUP(盘点数[[#This Row],[货号]],账面数[[#All],[货号]:[单位]],2,FALSE)),"")</f>
        <v/>
      </c>
      <c r="F1007" s="26" t="str">
        <f>IFERROR(IF(VLOOKUP(盘点数[[#This Row],[货号]],账面数[[#All],[货号]:[单位]],3,FALSE)=0,"",VLOOKUP(盘点数[[#This Row],[货号]],账面数[[#All],[货号]:[单位]],3,FALSE)),"")</f>
        <v/>
      </c>
      <c r="G1007" s="32"/>
      <c r="H1007" s="33"/>
    </row>
    <row r="1008" customHeight="1" spans="3:8">
      <c r="C1008" s="31"/>
      <c r="D1008" s="32"/>
      <c r="E1008" s="26" t="str">
        <f>IFERROR(IF(VLOOKUP(盘点数[[#This Row],[货号]],账面数[[#All],[货号]:[单位]],2,FALSE)=0,"",VLOOKUP(盘点数[[#This Row],[货号]],账面数[[#All],[货号]:[单位]],2,FALSE)),"")</f>
        <v/>
      </c>
      <c r="F1008" s="26" t="str">
        <f>IFERROR(IF(VLOOKUP(盘点数[[#This Row],[货号]],账面数[[#All],[货号]:[单位]],3,FALSE)=0,"",VLOOKUP(盘点数[[#This Row],[货号]],账面数[[#All],[货号]:[单位]],3,FALSE)),"")</f>
        <v/>
      </c>
      <c r="G1008" s="32"/>
      <c r="H1008" s="33"/>
    </row>
    <row r="1009" customHeight="1" spans="3:8">
      <c r="C1009" s="31"/>
      <c r="D1009" s="32"/>
      <c r="E1009" s="26" t="str">
        <f>IFERROR(IF(VLOOKUP(盘点数[[#This Row],[货号]],账面数[[#All],[货号]:[单位]],2,FALSE)=0,"",VLOOKUP(盘点数[[#This Row],[货号]],账面数[[#All],[货号]:[单位]],2,FALSE)),"")</f>
        <v/>
      </c>
      <c r="F1009" s="26" t="str">
        <f>IFERROR(IF(VLOOKUP(盘点数[[#This Row],[货号]],账面数[[#All],[货号]:[单位]],3,FALSE)=0,"",VLOOKUP(盘点数[[#This Row],[货号]],账面数[[#All],[货号]:[单位]],3,FALSE)),"")</f>
        <v/>
      </c>
      <c r="G1009" s="32"/>
      <c r="H1009" s="33"/>
    </row>
    <row r="1010" customHeight="1" spans="3:8">
      <c r="C1010" s="31"/>
      <c r="D1010" s="32"/>
      <c r="E1010" s="26" t="str">
        <f>IFERROR(IF(VLOOKUP(盘点数[[#This Row],[货号]],账面数[[#All],[货号]:[单位]],2,FALSE)=0,"",VLOOKUP(盘点数[[#This Row],[货号]],账面数[[#All],[货号]:[单位]],2,FALSE)),"")</f>
        <v/>
      </c>
      <c r="F1010" s="26" t="str">
        <f>IFERROR(IF(VLOOKUP(盘点数[[#This Row],[货号]],账面数[[#All],[货号]:[单位]],3,FALSE)=0,"",VLOOKUP(盘点数[[#This Row],[货号]],账面数[[#All],[货号]:[单位]],3,FALSE)),"")</f>
        <v/>
      </c>
      <c r="G1010" s="32"/>
      <c r="H1010" s="33"/>
    </row>
    <row r="1011" customHeight="1" spans="3:8">
      <c r="C1011" s="31"/>
      <c r="D1011" s="32"/>
      <c r="E1011" s="26" t="str">
        <f>IFERROR(IF(VLOOKUP(盘点数[[#This Row],[货号]],账面数[[#All],[货号]:[单位]],2,FALSE)=0,"",VLOOKUP(盘点数[[#This Row],[货号]],账面数[[#All],[货号]:[单位]],2,FALSE)),"")</f>
        <v/>
      </c>
      <c r="F1011" s="26" t="str">
        <f>IFERROR(IF(VLOOKUP(盘点数[[#This Row],[货号]],账面数[[#All],[货号]:[单位]],3,FALSE)=0,"",VLOOKUP(盘点数[[#This Row],[货号]],账面数[[#All],[货号]:[单位]],3,FALSE)),"")</f>
        <v/>
      </c>
      <c r="G1011" s="32"/>
      <c r="H1011" s="33"/>
    </row>
    <row r="1012" customHeight="1" spans="3:8">
      <c r="C1012" s="31"/>
      <c r="D1012" s="32"/>
      <c r="E1012" s="26" t="str">
        <f>IFERROR(IF(VLOOKUP(盘点数[[#This Row],[货号]],账面数[[#All],[货号]:[单位]],2,FALSE)=0,"",VLOOKUP(盘点数[[#This Row],[货号]],账面数[[#All],[货号]:[单位]],2,FALSE)),"")</f>
        <v/>
      </c>
      <c r="F1012" s="26" t="str">
        <f>IFERROR(IF(VLOOKUP(盘点数[[#This Row],[货号]],账面数[[#All],[货号]:[单位]],3,FALSE)=0,"",VLOOKUP(盘点数[[#This Row],[货号]],账面数[[#All],[货号]:[单位]],3,FALSE)),"")</f>
        <v/>
      </c>
      <c r="G1012" s="32"/>
      <c r="H1012" s="33"/>
    </row>
    <row r="1013" customHeight="1" spans="3:8">
      <c r="C1013" s="31"/>
      <c r="D1013" s="32"/>
      <c r="E1013" s="26" t="str">
        <f>IFERROR(IF(VLOOKUP(盘点数[[#This Row],[货号]],账面数[[#All],[货号]:[单位]],2,FALSE)=0,"",VLOOKUP(盘点数[[#This Row],[货号]],账面数[[#All],[货号]:[单位]],2,FALSE)),"")</f>
        <v/>
      </c>
      <c r="F1013" s="26" t="str">
        <f>IFERROR(IF(VLOOKUP(盘点数[[#This Row],[货号]],账面数[[#All],[货号]:[单位]],3,FALSE)=0,"",VLOOKUP(盘点数[[#This Row],[货号]],账面数[[#All],[货号]:[单位]],3,FALSE)),"")</f>
        <v/>
      </c>
      <c r="G1013" s="32"/>
      <c r="H1013" s="33"/>
    </row>
    <row r="1014" customHeight="1" spans="3:8">
      <c r="C1014" s="31"/>
      <c r="D1014" s="32"/>
      <c r="E1014" s="26" t="str">
        <f>IFERROR(IF(VLOOKUP(盘点数[[#This Row],[货号]],账面数[[#All],[货号]:[单位]],2,FALSE)=0,"",VLOOKUP(盘点数[[#This Row],[货号]],账面数[[#All],[货号]:[单位]],2,FALSE)),"")</f>
        <v/>
      </c>
      <c r="F1014" s="26" t="str">
        <f>IFERROR(IF(VLOOKUP(盘点数[[#This Row],[货号]],账面数[[#All],[货号]:[单位]],3,FALSE)=0,"",VLOOKUP(盘点数[[#This Row],[货号]],账面数[[#All],[货号]:[单位]],3,FALSE)),"")</f>
        <v/>
      </c>
      <c r="G1014" s="32"/>
      <c r="H1014" s="33"/>
    </row>
    <row r="1015" customHeight="1" spans="3:8">
      <c r="C1015" s="31"/>
      <c r="D1015" s="32"/>
      <c r="E1015" s="26" t="str">
        <f>IFERROR(IF(VLOOKUP(盘点数[[#This Row],[货号]],账面数[[#All],[货号]:[单位]],2,FALSE)=0,"",VLOOKUP(盘点数[[#This Row],[货号]],账面数[[#All],[货号]:[单位]],2,FALSE)),"")</f>
        <v/>
      </c>
      <c r="F1015" s="26" t="str">
        <f>IFERROR(IF(VLOOKUP(盘点数[[#This Row],[货号]],账面数[[#All],[货号]:[单位]],3,FALSE)=0,"",VLOOKUP(盘点数[[#This Row],[货号]],账面数[[#All],[货号]:[单位]],3,FALSE)),"")</f>
        <v/>
      </c>
      <c r="G1015" s="32"/>
      <c r="H1015" s="33"/>
    </row>
    <row r="1016" customHeight="1" spans="3:8">
      <c r="C1016" s="31"/>
      <c r="D1016" s="32"/>
      <c r="E1016" s="26" t="str">
        <f>IFERROR(IF(VLOOKUP(盘点数[[#This Row],[货号]],账面数[[#All],[货号]:[单位]],2,FALSE)=0,"",VLOOKUP(盘点数[[#This Row],[货号]],账面数[[#All],[货号]:[单位]],2,FALSE)),"")</f>
        <v/>
      </c>
      <c r="F1016" s="26" t="str">
        <f>IFERROR(IF(VLOOKUP(盘点数[[#This Row],[货号]],账面数[[#All],[货号]:[单位]],3,FALSE)=0,"",VLOOKUP(盘点数[[#This Row],[货号]],账面数[[#All],[货号]:[单位]],3,FALSE)),"")</f>
        <v/>
      </c>
      <c r="G1016" s="32"/>
      <c r="H1016" s="33"/>
    </row>
    <row r="1017" customHeight="1" spans="3:8">
      <c r="C1017" s="31"/>
      <c r="D1017" s="32"/>
      <c r="E1017" s="26" t="str">
        <f>IFERROR(IF(VLOOKUP(盘点数[[#This Row],[货号]],账面数[[#All],[货号]:[单位]],2,FALSE)=0,"",VLOOKUP(盘点数[[#This Row],[货号]],账面数[[#All],[货号]:[单位]],2,FALSE)),"")</f>
        <v/>
      </c>
      <c r="F1017" s="26" t="str">
        <f>IFERROR(IF(VLOOKUP(盘点数[[#This Row],[货号]],账面数[[#All],[货号]:[单位]],3,FALSE)=0,"",VLOOKUP(盘点数[[#This Row],[货号]],账面数[[#All],[货号]:[单位]],3,FALSE)),"")</f>
        <v/>
      </c>
      <c r="G1017" s="32"/>
      <c r="H1017" s="33"/>
    </row>
    <row r="1018" customHeight="1" spans="3:8">
      <c r="C1018" s="31"/>
      <c r="D1018" s="32"/>
      <c r="E1018" s="26" t="str">
        <f>IFERROR(IF(VLOOKUP(盘点数[[#This Row],[货号]],账面数[[#All],[货号]:[单位]],2,FALSE)=0,"",VLOOKUP(盘点数[[#This Row],[货号]],账面数[[#All],[货号]:[单位]],2,FALSE)),"")</f>
        <v/>
      </c>
      <c r="F1018" s="26" t="str">
        <f>IFERROR(IF(VLOOKUP(盘点数[[#This Row],[货号]],账面数[[#All],[货号]:[单位]],3,FALSE)=0,"",VLOOKUP(盘点数[[#This Row],[货号]],账面数[[#All],[货号]:[单位]],3,FALSE)),"")</f>
        <v/>
      </c>
      <c r="G1018" s="32"/>
      <c r="H1018" s="33"/>
    </row>
    <row r="1019" customHeight="1" spans="3:8">
      <c r="C1019" s="31"/>
      <c r="D1019" s="32"/>
      <c r="E1019" s="26" t="str">
        <f>IFERROR(IF(VLOOKUP(盘点数[[#This Row],[货号]],账面数[[#All],[货号]:[单位]],2,FALSE)=0,"",VLOOKUP(盘点数[[#This Row],[货号]],账面数[[#All],[货号]:[单位]],2,FALSE)),"")</f>
        <v/>
      </c>
      <c r="F1019" s="26" t="str">
        <f>IFERROR(IF(VLOOKUP(盘点数[[#This Row],[货号]],账面数[[#All],[货号]:[单位]],3,FALSE)=0,"",VLOOKUP(盘点数[[#This Row],[货号]],账面数[[#All],[货号]:[单位]],3,FALSE)),"")</f>
        <v/>
      </c>
      <c r="G1019" s="32"/>
      <c r="H1019" s="33"/>
    </row>
    <row r="1020" customHeight="1" spans="3:8">
      <c r="C1020" s="31"/>
      <c r="D1020" s="32"/>
      <c r="E1020" s="26" t="str">
        <f>IFERROR(IF(VLOOKUP(盘点数[[#This Row],[货号]],账面数[[#All],[货号]:[单位]],2,FALSE)=0,"",VLOOKUP(盘点数[[#This Row],[货号]],账面数[[#All],[货号]:[单位]],2,FALSE)),"")</f>
        <v/>
      </c>
      <c r="F1020" s="26" t="str">
        <f>IFERROR(IF(VLOOKUP(盘点数[[#This Row],[货号]],账面数[[#All],[货号]:[单位]],3,FALSE)=0,"",VLOOKUP(盘点数[[#This Row],[货号]],账面数[[#All],[货号]:[单位]],3,FALSE)),"")</f>
        <v/>
      </c>
      <c r="G1020" s="32"/>
      <c r="H1020" s="33"/>
    </row>
    <row r="1021" customHeight="1" spans="3:8">
      <c r="C1021" s="31"/>
      <c r="D1021" s="32"/>
      <c r="E1021" s="26" t="str">
        <f>IFERROR(IF(VLOOKUP(盘点数[[#This Row],[货号]],账面数[[#All],[货号]:[单位]],2,FALSE)=0,"",VLOOKUP(盘点数[[#This Row],[货号]],账面数[[#All],[货号]:[单位]],2,FALSE)),"")</f>
        <v/>
      </c>
      <c r="F1021" s="26" t="str">
        <f>IFERROR(IF(VLOOKUP(盘点数[[#This Row],[货号]],账面数[[#All],[货号]:[单位]],3,FALSE)=0,"",VLOOKUP(盘点数[[#This Row],[货号]],账面数[[#All],[货号]:[单位]],3,FALSE)),"")</f>
        <v/>
      </c>
      <c r="G1021" s="32"/>
      <c r="H1021" s="33"/>
    </row>
    <row r="1022" customHeight="1" spans="3:8">
      <c r="C1022" s="31"/>
      <c r="D1022" s="32"/>
      <c r="E1022" s="26" t="str">
        <f>IFERROR(IF(VLOOKUP(盘点数[[#This Row],[货号]],账面数[[#All],[货号]:[单位]],2,FALSE)=0,"",VLOOKUP(盘点数[[#This Row],[货号]],账面数[[#All],[货号]:[单位]],2,FALSE)),"")</f>
        <v/>
      </c>
      <c r="F1022" s="26" t="str">
        <f>IFERROR(IF(VLOOKUP(盘点数[[#This Row],[货号]],账面数[[#All],[货号]:[单位]],3,FALSE)=0,"",VLOOKUP(盘点数[[#This Row],[货号]],账面数[[#All],[货号]:[单位]],3,FALSE)),"")</f>
        <v/>
      </c>
      <c r="G1022" s="32"/>
      <c r="H1022" s="33"/>
    </row>
    <row r="1023" customHeight="1" spans="3:8">
      <c r="C1023" s="31"/>
      <c r="D1023" s="32"/>
      <c r="E1023" s="26" t="str">
        <f>IFERROR(IF(VLOOKUP(盘点数[[#This Row],[货号]],账面数[[#All],[货号]:[单位]],2,FALSE)=0,"",VLOOKUP(盘点数[[#This Row],[货号]],账面数[[#All],[货号]:[单位]],2,FALSE)),"")</f>
        <v/>
      </c>
      <c r="F1023" s="26" t="str">
        <f>IFERROR(IF(VLOOKUP(盘点数[[#This Row],[货号]],账面数[[#All],[货号]:[单位]],3,FALSE)=0,"",VLOOKUP(盘点数[[#This Row],[货号]],账面数[[#All],[货号]:[单位]],3,FALSE)),"")</f>
        <v/>
      </c>
      <c r="G1023" s="32"/>
      <c r="H1023" s="33"/>
    </row>
    <row r="1024" customHeight="1" spans="3:8">
      <c r="C1024" s="31"/>
      <c r="D1024" s="32"/>
      <c r="E1024" s="26" t="str">
        <f>IFERROR(IF(VLOOKUP(盘点数[[#This Row],[货号]],账面数[[#All],[货号]:[单位]],2,FALSE)=0,"",VLOOKUP(盘点数[[#This Row],[货号]],账面数[[#All],[货号]:[单位]],2,FALSE)),"")</f>
        <v/>
      </c>
      <c r="F1024" s="26" t="str">
        <f>IFERROR(IF(VLOOKUP(盘点数[[#This Row],[货号]],账面数[[#All],[货号]:[单位]],3,FALSE)=0,"",VLOOKUP(盘点数[[#This Row],[货号]],账面数[[#All],[货号]:[单位]],3,FALSE)),"")</f>
        <v/>
      </c>
      <c r="G1024" s="32"/>
      <c r="H1024" s="33"/>
    </row>
    <row r="1025" customHeight="1" spans="3:8">
      <c r="C1025" s="31"/>
      <c r="D1025" s="32"/>
      <c r="E1025" s="26" t="str">
        <f>IFERROR(IF(VLOOKUP(盘点数[[#This Row],[货号]],账面数[[#All],[货号]:[单位]],2,FALSE)=0,"",VLOOKUP(盘点数[[#This Row],[货号]],账面数[[#All],[货号]:[单位]],2,FALSE)),"")</f>
        <v/>
      </c>
      <c r="F1025" s="26" t="str">
        <f>IFERROR(IF(VLOOKUP(盘点数[[#This Row],[货号]],账面数[[#All],[货号]:[单位]],3,FALSE)=0,"",VLOOKUP(盘点数[[#This Row],[货号]],账面数[[#All],[货号]:[单位]],3,FALSE)),"")</f>
        <v/>
      </c>
      <c r="G1025" s="32"/>
      <c r="H1025" s="33"/>
    </row>
    <row r="1026" customHeight="1" spans="3:8">
      <c r="C1026" s="31"/>
      <c r="D1026" s="32"/>
      <c r="E1026" s="26" t="str">
        <f>IFERROR(IF(VLOOKUP(盘点数[[#This Row],[货号]],账面数[[#All],[货号]:[单位]],2,FALSE)=0,"",VLOOKUP(盘点数[[#This Row],[货号]],账面数[[#All],[货号]:[单位]],2,FALSE)),"")</f>
        <v/>
      </c>
      <c r="F1026" s="26" t="str">
        <f>IFERROR(IF(VLOOKUP(盘点数[[#This Row],[货号]],账面数[[#All],[货号]:[单位]],3,FALSE)=0,"",VLOOKUP(盘点数[[#This Row],[货号]],账面数[[#All],[货号]:[单位]],3,FALSE)),"")</f>
        <v/>
      </c>
      <c r="G1026" s="32"/>
      <c r="H1026" s="33"/>
    </row>
    <row r="1027" customHeight="1" spans="3:8">
      <c r="C1027" s="31"/>
      <c r="D1027" s="32"/>
      <c r="E1027" s="26" t="str">
        <f>IFERROR(IF(VLOOKUP(盘点数[[#This Row],[货号]],账面数[[#All],[货号]:[单位]],2,FALSE)=0,"",VLOOKUP(盘点数[[#This Row],[货号]],账面数[[#All],[货号]:[单位]],2,FALSE)),"")</f>
        <v/>
      </c>
      <c r="F1027" s="26" t="str">
        <f>IFERROR(IF(VLOOKUP(盘点数[[#This Row],[货号]],账面数[[#All],[货号]:[单位]],3,FALSE)=0,"",VLOOKUP(盘点数[[#This Row],[货号]],账面数[[#All],[货号]:[单位]],3,FALSE)),"")</f>
        <v/>
      </c>
      <c r="G1027" s="32"/>
      <c r="H1027" s="33"/>
    </row>
    <row r="1028" customHeight="1" spans="3:8">
      <c r="C1028" s="31"/>
      <c r="D1028" s="32"/>
      <c r="E1028" s="26" t="str">
        <f>IFERROR(IF(VLOOKUP(盘点数[[#This Row],[货号]],账面数[[#All],[货号]:[单位]],2,FALSE)=0,"",VLOOKUP(盘点数[[#This Row],[货号]],账面数[[#All],[货号]:[单位]],2,FALSE)),"")</f>
        <v/>
      </c>
      <c r="F1028" s="26" t="str">
        <f>IFERROR(IF(VLOOKUP(盘点数[[#This Row],[货号]],账面数[[#All],[货号]:[单位]],3,FALSE)=0,"",VLOOKUP(盘点数[[#This Row],[货号]],账面数[[#All],[货号]:[单位]],3,FALSE)),"")</f>
        <v/>
      </c>
      <c r="G1028" s="32"/>
      <c r="H1028" s="33"/>
    </row>
    <row r="1029" customHeight="1" spans="3:8">
      <c r="C1029" s="31"/>
      <c r="D1029" s="32"/>
      <c r="E1029" s="26" t="str">
        <f>IFERROR(IF(VLOOKUP(盘点数[[#This Row],[货号]],账面数[[#All],[货号]:[单位]],2,FALSE)=0,"",VLOOKUP(盘点数[[#This Row],[货号]],账面数[[#All],[货号]:[单位]],2,FALSE)),"")</f>
        <v/>
      </c>
      <c r="F1029" s="26" t="str">
        <f>IFERROR(IF(VLOOKUP(盘点数[[#This Row],[货号]],账面数[[#All],[货号]:[单位]],3,FALSE)=0,"",VLOOKUP(盘点数[[#This Row],[货号]],账面数[[#All],[货号]:[单位]],3,FALSE)),"")</f>
        <v/>
      </c>
      <c r="G1029" s="32"/>
      <c r="H1029" s="33"/>
    </row>
    <row r="1030" customHeight="1" spans="3:8">
      <c r="C1030" s="31"/>
      <c r="D1030" s="32"/>
      <c r="E1030" s="26" t="str">
        <f>IFERROR(IF(VLOOKUP(盘点数[[#This Row],[货号]],账面数[[#All],[货号]:[单位]],2,FALSE)=0,"",VLOOKUP(盘点数[[#This Row],[货号]],账面数[[#All],[货号]:[单位]],2,FALSE)),"")</f>
        <v/>
      </c>
      <c r="F1030" s="26" t="str">
        <f>IFERROR(IF(VLOOKUP(盘点数[[#This Row],[货号]],账面数[[#All],[货号]:[单位]],3,FALSE)=0,"",VLOOKUP(盘点数[[#This Row],[货号]],账面数[[#All],[货号]:[单位]],3,FALSE)),"")</f>
        <v/>
      </c>
      <c r="G1030" s="32"/>
      <c r="H1030" s="33"/>
    </row>
    <row r="1031" customHeight="1" spans="3:8">
      <c r="C1031" s="31"/>
      <c r="D1031" s="32"/>
      <c r="E1031" s="26" t="str">
        <f>IFERROR(IF(VLOOKUP(盘点数[[#This Row],[货号]],账面数[[#All],[货号]:[单位]],2,FALSE)=0,"",VLOOKUP(盘点数[[#This Row],[货号]],账面数[[#All],[货号]:[单位]],2,FALSE)),"")</f>
        <v/>
      </c>
      <c r="F1031" s="26" t="str">
        <f>IFERROR(IF(VLOOKUP(盘点数[[#This Row],[货号]],账面数[[#All],[货号]:[单位]],3,FALSE)=0,"",VLOOKUP(盘点数[[#This Row],[货号]],账面数[[#All],[货号]:[单位]],3,FALSE)),"")</f>
        <v/>
      </c>
      <c r="G1031" s="32"/>
      <c r="H1031" s="33"/>
    </row>
    <row r="1032" customHeight="1" spans="3:8">
      <c r="C1032" s="31"/>
      <c r="D1032" s="32"/>
      <c r="E1032" s="26" t="str">
        <f>IFERROR(IF(VLOOKUP(盘点数[[#This Row],[货号]],账面数[[#All],[货号]:[单位]],2,FALSE)=0,"",VLOOKUP(盘点数[[#This Row],[货号]],账面数[[#All],[货号]:[单位]],2,FALSE)),"")</f>
        <v/>
      </c>
      <c r="F1032" s="26" t="str">
        <f>IFERROR(IF(VLOOKUP(盘点数[[#This Row],[货号]],账面数[[#All],[货号]:[单位]],3,FALSE)=0,"",VLOOKUP(盘点数[[#This Row],[货号]],账面数[[#All],[货号]:[单位]],3,FALSE)),"")</f>
        <v/>
      </c>
      <c r="G1032" s="32"/>
      <c r="H1032" s="33"/>
    </row>
    <row r="1033" customHeight="1" spans="3:8">
      <c r="C1033" s="31"/>
      <c r="D1033" s="32"/>
      <c r="E1033" s="26" t="str">
        <f>IFERROR(IF(VLOOKUP(盘点数[[#This Row],[货号]],账面数[[#All],[货号]:[单位]],2,FALSE)=0,"",VLOOKUP(盘点数[[#This Row],[货号]],账面数[[#All],[货号]:[单位]],2,FALSE)),"")</f>
        <v/>
      </c>
      <c r="F1033" s="26" t="str">
        <f>IFERROR(IF(VLOOKUP(盘点数[[#This Row],[货号]],账面数[[#All],[货号]:[单位]],3,FALSE)=0,"",VLOOKUP(盘点数[[#This Row],[货号]],账面数[[#All],[货号]:[单位]],3,FALSE)),"")</f>
        <v/>
      </c>
      <c r="G1033" s="32"/>
      <c r="H1033" s="33"/>
    </row>
    <row r="1034" customHeight="1" spans="3:8">
      <c r="C1034" s="31"/>
      <c r="D1034" s="32"/>
      <c r="E1034" s="26" t="str">
        <f>IFERROR(IF(VLOOKUP(盘点数[[#This Row],[货号]],账面数[[#All],[货号]:[单位]],2,FALSE)=0,"",VLOOKUP(盘点数[[#This Row],[货号]],账面数[[#All],[货号]:[单位]],2,FALSE)),"")</f>
        <v/>
      </c>
      <c r="F1034" s="26" t="str">
        <f>IFERROR(IF(VLOOKUP(盘点数[[#This Row],[货号]],账面数[[#All],[货号]:[单位]],3,FALSE)=0,"",VLOOKUP(盘点数[[#This Row],[货号]],账面数[[#All],[货号]:[单位]],3,FALSE)),"")</f>
        <v/>
      </c>
      <c r="G1034" s="32"/>
      <c r="H1034" s="33"/>
    </row>
    <row r="1035" customHeight="1" spans="3:8">
      <c r="C1035" s="31"/>
      <c r="D1035" s="32"/>
      <c r="E1035" s="26" t="str">
        <f>IFERROR(IF(VLOOKUP(盘点数[[#This Row],[货号]],账面数[[#All],[货号]:[单位]],2,FALSE)=0,"",VLOOKUP(盘点数[[#This Row],[货号]],账面数[[#All],[货号]:[单位]],2,FALSE)),"")</f>
        <v/>
      </c>
      <c r="F1035" s="26" t="str">
        <f>IFERROR(IF(VLOOKUP(盘点数[[#This Row],[货号]],账面数[[#All],[货号]:[单位]],3,FALSE)=0,"",VLOOKUP(盘点数[[#This Row],[货号]],账面数[[#All],[货号]:[单位]],3,FALSE)),"")</f>
        <v/>
      </c>
      <c r="G1035" s="32"/>
      <c r="H1035" s="33"/>
    </row>
    <row r="1036" customHeight="1" spans="3:8">
      <c r="C1036" s="31"/>
      <c r="D1036" s="32"/>
      <c r="E1036" s="26" t="str">
        <f>IFERROR(IF(VLOOKUP(盘点数[[#This Row],[货号]],账面数[[#All],[货号]:[单位]],2,FALSE)=0,"",VLOOKUP(盘点数[[#This Row],[货号]],账面数[[#All],[货号]:[单位]],2,FALSE)),"")</f>
        <v/>
      </c>
      <c r="F1036" s="26" t="str">
        <f>IFERROR(IF(VLOOKUP(盘点数[[#This Row],[货号]],账面数[[#All],[货号]:[单位]],3,FALSE)=0,"",VLOOKUP(盘点数[[#This Row],[货号]],账面数[[#All],[货号]:[单位]],3,FALSE)),"")</f>
        <v/>
      </c>
      <c r="G1036" s="32"/>
      <c r="H1036" s="33"/>
    </row>
    <row r="1037" customHeight="1" spans="3:8">
      <c r="C1037" s="31"/>
      <c r="D1037" s="32"/>
      <c r="E1037" s="26" t="str">
        <f>IFERROR(IF(VLOOKUP(盘点数[[#This Row],[货号]],账面数[[#All],[货号]:[单位]],2,FALSE)=0,"",VLOOKUP(盘点数[[#This Row],[货号]],账面数[[#All],[货号]:[单位]],2,FALSE)),"")</f>
        <v/>
      </c>
      <c r="F1037" s="26" t="str">
        <f>IFERROR(IF(VLOOKUP(盘点数[[#This Row],[货号]],账面数[[#All],[货号]:[单位]],3,FALSE)=0,"",VLOOKUP(盘点数[[#This Row],[货号]],账面数[[#All],[货号]:[单位]],3,FALSE)),"")</f>
        <v/>
      </c>
      <c r="G1037" s="32"/>
      <c r="H1037" s="33"/>
    </row>
    <row r="1038" customHeight="1" spans="3:8">
      <c r="C1038" s="31"/>
      <c r="D1038" s="32"/>
      <c r="E1038" s="26" t="str">
        <f>IFERROR(IF(VLOOKUP(盘点数[[#This Row],[货号]],账面数[[#All],[货号]:[单位]],2,FALSE)=0,"",VLOOKUP(盘点数[[#This Row],[货号]],账面数[[#All],[货号]:[单位]],2,FALSE)),"")</f>
        <v/>
      </c>
      <c r="F1038" s="26" t="str">
        <f>IFERROR(IF(VLOOKUP(盘点数[[#This Row],[货号]],账面数[[#All],[货号]:[单位]],3,FALSE)=0,"",VLOOKUP(盘点数[[#This Row],[货号]],账面数[[#All],[货号]:[单位]],3,FALSE)),"")</f>
        <v/>
      </c>
      <c r="G1038" s="32"/>
      <c r="H1038" s="33"/>
    </row>
    <row r="1039" customHeight="1" spans="3:8">
      <c r="C1039" s="31"/>
      <c r="D1039" s="32"/>
      <c r="E1039" s="26" t="str">
        <f>IFERROR(IF(VLOOKUP(盘点数[[#This Row],[货号]],账面数[[#All],[货号]:[单位]],2,FALSE)=0,"",VLOOKUP(盘点数[[#This Row],[货号]],账面数[[#All],[货号]:[单位]],2,FALSE)),"")</f>
        <v/>
      </c>
      <c r="F1039" s="26" t="str">
        <f>IFERROR(IF(VLOOKUP(盘点数[[#This Row],[货号]],账面数[[#All],[货号]:[单位]],3,FALSE)=0,"",VLOOKUP(盘点数[[#This Row],[货号]],账面数[[#All],[货号]:[单位]],3,FALSE)),"")</f>
        <v/>
      </c>
      <c r="G1039" s="32"/>
      <c r="H1039" s="33"/>
    </row>
    <row r="1040" customHeight="1" spans="3:8">
      <c r="C1040" s="31"/>
      <c r="D1040" s="32"/>
      <c r="E1040" s="26" t="str">
        <f>IFERROR(IF(VLOOKUP(盘点数[[#This Row],[货号]],账面数[[#All],[货号]:[单位]],2,FALSE)=0,"",VLOOKUP(盘点数[[#This Row],[货号]],账面数[[#All],[货号]:[单位]],2,FALSE)),"")</f>
        <v/>
      </c>
      <c r="F1040" s="26" t="str">
        <f>IFERROR(IF(VLOOKUP(盘点数[[#This Row],[货号]],账面数[[#All],[货号]:[单位]],3,FALSE)=0,"",VLOOKUP(盘点数[[#This Row],[货号]],账面数[[#All],[货号]:[单位]],3,FALSE)),"")</f>
        <v/>
      </c>
      <c r="G1040" s="32"/>
      <c r="H1040" s="33"/>
    </row>
    <row r="1041" customHeight="1" spans="3:8">
      <c r="C1041" s="31"/>
      <c r="D1041" s="32"/>
      <c r="E1041" s="26" t="str">
        <f>IFERROR(IF(VLOOKUP(盘点数[[#This Row],[货号]],账面数[[#All],[货号]:[单位]],2,FALSE)=0,"",VLOOKUP(盘点数[[#This Row],[货号]],账面数[[#All],[货号]:[单位]],2,FALSE)),"")</f>
        <v/>
      </c>
      <c r="F1041" s="26" t="str">
        <f>IFERROR(IF(VLOOKUP(盘点数[[#This Row],[货号]],账面数[[#All],[货号]:[单位]],3,FALSE)=0,"",VLOOKUP(盘点数[[#This Row],[货号]],账面数[[#All],[货号]:[单位]],3,FALSE)),"")</f>
        <v/>
      </c>
      <c r="G1041" s="32"/>
      <c r="H1041" s="33"/>
    </row>
    <row r="1042" customHeight="1" spans="3:8">
      <c r="C1042" s="31"/>
      <c r="D1042" s="32"/>
      <c r="E1042" s="26" t="str">
        <f>IFERROR(IF(VLOOKUP(盘点数[[#This Row],[货号]],账面数[[#All],[货号]:[单位]],2,FALSE)=0,"",VLOOKUP(盘点数[[#This Row],[货号]],账面数[[#All],[货号]:[单位]],2,FALSE)),"")</f>
        <v/>
      </c>
      <c r="F1042" s="26" t="str">
        <f>IFERROR(IF(VLOOKUP(盘点数[[#This Row],[货号]],账面数[[#All],[货号]:[单位]],3,FALSE)=0,"",VLOOKUP(盘点数[[#This Row],[货号]],账面数[[#All],[货号]:[单位]],3,FALSE)),"")</f>
        <v/>
      </c>
      <c r="G1042" s="32"/>
      <c r="H1042" s="33"/>
    </row>
    <row r="1043" customHeight="1" spans="3:8">
      <c r="C1043" s="31"/>
      <c r="D1043" s="32"/>
      <c r="E1043" s="26" t="str">
        <f>IFERROR(IF(VLOOKUP(盘点数[[#This Row],[货号]],账面数[[#All],[货号]:[单位]],2,FALSE)=0,"",VLOOKUP(盘点数[[#This Row],[货号]],账面数[[#All],[货号]:[单位]],2,FALSE)),"")</f>
        <v/>
      </c>
      <c r="F1043" s="26" t="str">
        <f>IFERROR(IF(VLOOKUP(盘点数[[#This Row],[货号]],账面数[[#All],[货号]:[单位]],3,FALSE)=0,"",VLOOKUP(盘点数[[#This Row],[货号]],账面数[[#All],[货号]:[单位]],3,FALSE)),"")</f>
        <v/>
      </c>
      <c r="G1043" s="32"/>
      <c r="H1043" s="33"/>
    </row>
    <row r="1044" customHeight="1" spans="3:8">
      <c r="C1044" s="31"/>
      <c r="D1044" s="32"/>
      <c r="E1044" s="26" t="str">
        <f>IFERROR(IF(VLOOKUP(盘点数[[#This Row],[货号]],账面数[[#All],[货号]:[单位]],2,FALSE)=0,"",VLOOKUP(盘点数[[#This Row],[货号]],账面数[[#All],[货号]:[单位]],2,FALSE)),"")</f>
        <v/>
      </c>
      <c r="F1044" s="26" t="str">
        <f>IFERROR(IF(VLOOKUP(盘点数[[#This Row],[货号]],账面数[[#All],[货号]:[单位]],3,FALSE)=0,"",VLOOKUP(盘点数[[#This Row],[货号]],账面数[[#All],[货号]:[单位]],3,FALSE)),"")</f>
        <v/>
      </c>
      <c r="G1044" s="32"/>
      <c r="H1044" s="33"/>
    </row>
    <row r="1045" customHeight="1" spans="3:8">
      <c r="C1045" s="31"/>
      <c r="D1045" s="32"/>
      <c r="E1045" s="26" t="str">
        <f>IFERROR(IF(VLOOKUP(盘点数[[#This Row],[货号]],账面数[[#All],[货号]:[单位]],2,FALSE)=0,"",VLOOKUP(盘点数[[#This Row],[货号]],账面数[[#All],[货号]:[单位]],2,FALSE)),"")</f>
        <v/>
      </c>
      <c r="F1045" s="26" t="str">
        <f>IFERROR(IF(VLOOKUP(盘点数[[#This Row],[货号]],账面数[[#All],[货号]:[单位]],3,FALSE)=0,"",VLOOKUP(盘点数[[#This Row],[货号]],账面数[[#All],[货号]:[单位]],3,FALSE)),"")</f>
        <v/>
      </c>
      <c r="G1045" s="32"/>
      <c r="H1045" s="33"/>
    </row>
    <row r="1046" customHeight="1" spans="3:8">
      <c r="C1046" s="31"/>
      <c r="D1046" s="32"/>
      <c r="E1046" s="26" t="str">
        <f>IFERROR(IF(VLOOKUP(盘点数[[#This Row],[货号]],账面数[[#All],[货号]:[单位]],2,FALSE)=0,"",VLOOKUP(盘点数[[#This Row],[货号]],账面数[[#All],[货号]:[单位]],2,FALSE)),"")</f>
        <v/>
      </c>
      <c r="F1046" s="26" t="str">
        <f>IFERROR(IF(VLOOKUP(盘点数[[#This Row],[货号]],账面数[[#All],[货号]:[单位]],3,FALSE)=0,"",VLOOKUP(盘点数[[#This Row],[货号]],账面数[[#All],[货号]:[单位]],3,FALSE)),"")</f>
        <v/>
      </c>
      <c r="G1046" s="32"/>
      <c r="H1046" s="33"/>
    </row>
    <row r="1047" customHeight="1" spans="3:8">
      <c r="C1047" s="31"/>
      <c r="D1047" s="32"/>
      <c r="E1047" s="26" t="str">
        <f>IFERROR(IF(VLOOKUP(盘点数[[#This Row],[货号]],账面数[[#All],[货号]:[单位]],2,FALSE)=0,"",VLOOKUP(盘点数[[#This Row],[货号]],账面数[[#All],[货号]:[单位]],2,FALSE)),"")</f>
        <v/>
      </c>
      <c r="F1047" s="26" t="str">
        <f>IFERROR(IF(VLOOKUP(盘点数[[#This Row],[货号]],账面数[[#All],[货号]:[单位]],3,FALSE)=0,"",VLOOKUP(盘点数[[#This Row],[货号]],账面数[[#All],[货号]:[单位]],3,FALSE)),"")</f>
        <v/>
      </c>
      <c r="G1047" s="32"/>
      <c r="H1047" s="33"/>
    </row>
    <row r="1048" customHeight="1" spans="3:8">
      <c r="C1048" s="31"/>
      <c r="D1048" s="32"/>
      <c r="E1048" s="26" t="str">
        <f>IFERROR(IF(VLOOKUP(盘点数[[#This Row],[货号]],账面数[[#All],[货号]:[单位]],2,FALSE)=0,"",VLOOKUP(盘点数[[#This Row],[货号]],账面数[[#All],[货号]:[单位]],2,FALSE)),"")</f>
        <v/>
      </c>
      <c r="F1048" s="26" t="str">
        <f>IFERROR(IF(VLOOKUP(盘点数[[#This Row],[货号]],账面数[[#All],[货号]:[单位]],3,FALSE)=0,"",VLOOKUP(盘点数[[#This Row],[货号]],账面数[[#All],[货号]:[单位]],3,FALSE)),"")</f>
        <v/>
      </c>
      <c r="G1048" s="32"/>
      <c r="H1048" s="33"/>
    </row>
    <row r="1049" customHeight="1" spans="3:8">
      <c r="C1049" s="31"/>
      <c r="D1049" s="32"/>
      <c r="E1049" s="26" t="str">
        <f>IFERROR(IF(VLOOKUP(盘点数[[#This Row],[货号]],账面数[[#All],[货号]:[单位]],2,FALSE)=0,"",VLOOKUP(盘点数[[#This Row],[货号]],账面数[[#All],[货号]:[单位]],2,FALSE)),"")</f>
        <v/>
      </c>
      <c r="F1049" s="26" t="str">
        <f>IFERROR(IF(VLOOKUP(盘点数[[#This Row],[货号]],账面数[[#All],[货号]:[单位]],3,FALSE)=0,"",VLOOKUP(盘点数[[#This Row],[货号]],账面数[[#All],[货号]:[单位]],3,FALSE)),"")</f>
        <v/>
      </c>
      <c r="G1049" s="32"/>
      <c r="H1049" s="33"/>
    </row>
    <row r="1050" customHeight="1" spans="3:8">
      <c r="C1050" s="31"/>
      <c r="D1050" s="32"/>
      <c r="E1050" s="26" t="str">
        <f>IFERROR(IF(VLOOKUP(盘点数[[#This Row],[货号]],账面数[[#All],[货号]:[单位]],2,FALSE)=0,"",VLOOKUP(盘点数[[#This Row],[货号]],账面数[[#All],[货号]:[单位]],2,FALSE)),"")</f>
        <v/>
      </c>
      <c r="F1050" s="26" t="str">
        <f>IFERROR(IF(VLOOKUP(盘点数[[#This Row],[货号]],账面数[[#All],[货号]:[单位]],3,FALSE)=0,"",VLOOKUP(盘点数[[#This Row],[货号]],账面数[[#All],[货号]:[单位]],3,FALSE)),"")</f>
        <v/>
      </c>
      <c r="G1050" s="32"/>
      <c r="H1050" s="33"/>
    </row>
    <row r="1051" customHeight="1" spans="3:8">
      <c r="C1051" s="31"/>
      <c r="D1051" s="32"/>
      <c r="E1051" s="26" t="str">
        <f>IFERROR(IF(VLOOKUP(盘点数[[#This Row],[货号]],账面数[[#All],[货号]:[单位]],2,FALSE)=0,"",VLOOKUP(盘点数[[#This Row],[货号]],账面数[[#All],[货号]:[单位]],2,FALSE)),"")</f>
        <v/>
      </c>
      <c r="F1051" s="26" t="str">
        <f>IFERROR(IF(VLOOKUP(盘点数[[#This Row],[货号]],账面数[[#All],[货号]:[单位]],3,FALSE)=0,"",VLOOKUP(盘点数[[#This Row],[货号]],账面数[[#All],[货号]:[单位]],3,FALSE)),"")</f>
        <v/>
      </c>
      <c r="G1051" s="32"/>
      <c r="H1051" s="33"/>
    </row>
    <row r="1052" customHeight="1" spans="3:8">
      <c r="C1052" s="31"/>
      <c r="D1052" s="32"/>
      <c r="E1052" s="26" t="str">
        <f>IFERROR(IF(VLOOKUP(盘点数[[#This Row],[货号]],账面数[[#All],[货号]:[单位]],2,FALSE)=0,"",VLOOKUP(盘点数[[#This Row],[货号]],账面数[[#All],[货号]:[单位]],2,FALSE)),"")</f>
        <v/>
      </c>
      <c r="F1052" s="26" t="str">
        <f>IFERROR(IF(VLOOKUP(盘点数[[#This Row],[货号]],账面数[[#All],[货号]:[单位]],3,FALSE)=0,"",VLOOKUP(盘点数[[#This Row],[货号]],账面数[[#All],[货号]:[单位]],3,FALSE)),"")</f>
        <v/>
      </c>
      <c r="G1052" s="32"/>
      <c r="H1052" s="33"/>
    </row>
    <row r="1053" customHeight="1" spans="3:8">
      <c r="C1053" s="31"/>
      <c r="D1053" s="32"/>
      <c r="E1053" s="26" t="str">
        <f>IFERROR(IF(VLOOKUP(盘点数[[#This Row],[货号]],账面数[[#All],[货号]:[单位]],2,FALSE)=0,"",VLOOKUP(盘点数[[#This Row],[货号]],账面数[[#All],[货号]:[单位]],2,FALSE)),"")</f>
        <v/>
      </c>
      <c r="F1053" s="26" t="str">
        <f>IFERROR(IF(VLOOKUP(盘点数[[#This Row],[货号]],账面数[[#All],[货号]:[单位]],3,FALSE)=0,"",VLOOKUP(盘点数[[#This Row],[货号]],账面数[[#All],[货号]:[单位]],3,FALSE)),"")</f>
        <v/>
      </c>
      <c r="G1053" s="32"/>
      <c r="H1053" s="33"/>
    </row>
    <row r="1054" customHeight="1" spans="3:8">
      <c r="C1054" s="31"/>
      <c r="D1054" s="32"/>
      <c r="E1054" s="26" t="str">
        <f>IFERROR(IF(VLOOKUP(盘点数[[#This Row],[货号]],账面数[[#All],[货号]:[单位]],2,FALSE)=0,"",VLOOKUP(盘点数[[#This Row],[货号]],账面数[[#All],[货号]:[单位]],2,FALSE)),"")</f>
        <v/>
      </c>
      <c r="F1054" s="26" t="str">
        <f>IFERROR(IF(VLOOKUP(盘点数[[#This Row],[货号]],账面数[[#All],[货号]:[单位]],3,FALSE)=0,"",VLOOKUP(盘点数[[#This Row],[货号]],账面数[[#All],[货号]:[单位]],3,FALSE)),"")</f>
        <v/>
      </c>
      <c r="G1054" s="32"/>
      <c r="H1054" s="33"/>
    </row>
    <row r="1055" customHeight="1" spans="3:8">
      <c r="C1055" s="31"/>
      <c r="D1055" s="32"/>
      <c r="E1055" s="26" t="str">
        <f>IFERROR(IF(VLOOKUP(盘点数[[#This Row],[货号]],账面数[[#All],[货号]:[单位]],2,FALSE)=0,"",VLOOKUP(盘点数[[#This Row],[货号]],账面数[[#All],[货号]:[单位]],2,FALSE)),"")</f>
        <v/>
      </c>
      <c r="F1055" s="26" t="str">
        <f>IFERROR(IF(VLOOKUP(盘点数[[#This Row],[货号]],账面数[[#All],[货号]:[单位]],3,FALSE)=0,"",VLOOKUP(盘点数[[#This Row],[货号]],账面数[[#All],[货号]:[单位]],3,FALSE)),"")</f>
        <v/>
      </c>
      <c r="G1055" s="32"/>
      <c r="H1055" s="33"/>
    </row>
    <row r="1056" customHeight="1" spans="3:8">
      <c r="C1056" s="31"/>
      <c r="D1056" s="32"/>
      <c r="E1056" s="26" t="str">
        <f>IFERROR(IF(VLOOKUP(盘点数[[#This Row],[货号]],账面数[[#All],[货号]:[单位]],2,FALSE)=0,"",VLOOKUP(盘点数[[#This Row],[货号]],账面数[[#All],[货号]:[单位]],2,FALSE)),"")</f>
        <v/>
      </c>
      <c r="F1056" s="26" t="str">
        <f>IFERROR(IF(VLOOKUP(盘点数[[#This Row],[货号]],账面数[[#All],[货号]:[单位]],3,FALSE)=0,"",VLOOKUP(盘点数[[#This Row],[货号]],账面数[[#All],[货号]:[单位]],3,FALSE)),"")</f>
        <v/>
      </c>
      <c r="G1056" s="32"/>
      <c r="H1056" s="33"/>
    </row>
    <row r="1057" customHeight="1" spans="3:8">
      <c r="C1057" s="31"/>
      <c r="D1057" s="32"/>
      <c r="E1057" s="26" t="str">
        <f>IFERROR(IF(VLOOKUP(盘点数[[#This Row],[货号]],账面数[[#All],[货号]:[单位]],2,FALSE)=0,"",VLOOKUP(盘点数[[#This Row],[货号]],账面数[[#All],[货号]:[单位]],2,FALSE)),"")</f>
        <v/>
      </c>
      <c r="F1057" s="26" t="str">
        <f>IFERROR(IF(VLOOKUP(盘点数[[#This Row],[货号]],账面数[[#All],[货号]:[单位]],3,FALSE)=0,"",VLOOKUP(盘点数[[#This Row],[货号]],账面数[[#All],[货号]:[单位]],3,FALSE)),"")</f>
        <v/>
      </c>
      <c r="G1057" s="32"/>
      <c r="H1057" s="33"/>
    </row>
    <row r="1058" customHeight="1" spans="3:8">
      <c r="C1058" s="31"/>
      <c r="D1058" s="32"/>
      <c r="E1058" s="26" t="str">
        <f>IFERROR(IF(VLOOKUP(盘点数[[#This Row],[货号]],账面数[[#All],[货号]:[单位]],2,FALSE)=0,"",VLOOKUP(盘点数[[#This Row],[货号]],账面数[[#All],[货号]:[单位]],2,FALSE)),"")</f>
        <v/>
      </c>
      <c r="F1058" s="26" t="str">
        <f>IFERROR(IF(VLOOKUP(盘点数[[#This Row],[货号]],账面数[[#All],[货号]:[单位]],3,FALSE)=0,"",VLOOKUP(盘点数[[#This Row],[货号]],账面数[[#All],[货号]:[单位]],3,FALSE)),"")</f>
        <v/>
      </c>
      <c r="G1058" s="32"/>
      <c r="H1058" s="33"/>
    </row>
    <row r="1059" customHeight="1" spans="3:8">
      <c r="C1059" s="31"/>
      <c r="D1059" s="32"/>
      <c r="E1059" s="26" t="str">
        <f>IFERROR(IF(VLOOKUP(盘点数[[#This Row],[货号]],账面数[[#All],[货号]:[单位]],2,FALSE)=0,"",VLOOKUP(盘点数[[#This Row],[货号]],账面数[[#All],[货号]:[单位]],2,FALSE)),"")</f>
        <v/>
      </c>
      <c r="F1059" s="26" t="str">
        <f>IFERROR(IF(VLOOKUP(盘点数[[#This Row],[货号]],账面数[[#All],[货号]:[单位]],3,FALSE)=0,"",VLOOKUP(盘点数[[#This Row],[货号]],账面数[[#All],[货号]:[单位]],3,FALSE)),"")</f>
        <v/>
      </c>
      <c r="G1059" s="32"/>
      <c r="H1059" s="33"/>
    </row>
    <row r="1060" customHeight="1" spans="3:8">
      <c r="C1060" s="31"/>
      <c r="D1060" s="32"/>
      <c r="E1060" s="26" t="str">
        <f>IFERROR(IF(VLOOKUP(盘点数[[#This Row],[货号]],账面数[[#All],[货号]:[单位]],2,FALSE)=0,"",VLOOKUP(盘点数[[#This Row],[货号]],账面数[[#All],[货号]:[单位]],2,FALSE)),"")</f>
        <v/>
      </c>
      <c r="F1060" s="26" t="str">
        <f>IFERROR(IF(VLOOKUP(盘点数[[#This Row],[货号]],账面数[[#All],[货号]:[单位]],3,FALSE)=0,"",VLOOKUP(盘点数[[#This Row],[货号]],账面数[[#All],[货号]:[单位]],3,FALSE)),"")</f>
        <v/>
      </c>
      <c r="G1060" s="32"/>
      <c r="H1060" s="33"/>
    </row>
    <row r="1061" customHeight="1" spans="3:8">
      <c r="C1061" s="31"/>
      <c r="D1061" s="32"/>
      <c r="E1061" s="26" t="str">
        <f>IFERROR(IF(VLOOKUP(盘点数[[#This Row],[货号]],账面数[[#All],[货号]:[单位]],2,FALSE)=0,"",VLOOKUP(盘点数[[#This Row],[货号]],账面数[[#All],[货号]:[单位]],2,FALSE)),"")</f>
        <v/>
      </c>
      <c r="F1061" s="26" t="str">
        <f>IFERROR(IF(VLOOKUP(盘点数[[#This Row],[货号]],账面数[[#All],[货号]:[单位]],3,FALSE)=0,"",VLOOKUP(盘点数[[#This Row],[货号]],账面数[[#All],[货号]:[单位]],3,FALSE)),"")</f>
        <v/>
      </c>
      <c r="G1061" s="32"/>
      <c r="H1061" s="33"/>
    </row>
    <row r="1062" customHeight="1" spans="3:8">
      <c r="C1062" s="31"/>
      <c r="D1062" s="32"/>
      <c r="E1062" s="26" t="str">
        <f>IFERROR(IF(VLOOKUP(盘点数[[#This Row],[货号]],账面数[[#All],[货号]:[单位]],2,FALSE)=0,"",VLOOKUP(盘点数[[#This Row],[货号]],账面数[[#All],[货号]:[单位]],2,FALSE)),"")</f>
        <v/>
      </c>
      <c r="F1062" s="26" t="str">
        <f>IFERROR(IF(VLOOKUP(盘点数[[#This Row],[货号]],账面数[[#All],[货号]:[单位]],3,FALSE)=0,"",VLOOKUP(盘点数[[#This Row],[货号]],账面数[[#All],[货号]:[单位]],3,FALSE)),"")</f>
        <v/>
      </c>
      <c r="G1062" s="32"/>
      <c r="H1062" s="33"/>
    </row>
    <row r="1063" customHeight="1" spans="3:8">
      <c r="C1063" s="31"/>
      <c r="D1063" s="32"/>
      <c r="E1063" s="26" t="str">
        <f>IFERROR(IF(VLOOKUP(盘点数[[#This Row],[货号]],账面数[[#All],[货号]:[单位]],2,FALSE)=0,"",VLOOKUP(盘点数[[#This Row],[货号]],账面数[[#All],[货号]:[单位]],2,FALSE)),"")</f>
        <v/>
      </c>
      <c r="F1063" s="26" t="str">
        <f>IFERROR(IF(VLOOKUP(盘点数[[#This Row],[货号]],账面数[[#All],[货号]:[单位]],3,FALSE)=0,"",VLOOKUP(盘点数[[#This Row],[货号]],账面数[[#All],[货号]:[单位]],3,FALSE)),"")</f>
        <v/>
      </c>
      <c r="G1063" s="32"/>
      <c r="H1063" s="33"/>
    </row>
    <row r="1064" customHeight="1" spans="3:8">
      <c r="C1064" s="31"/>
      <c r="D1064" s="32"/>
      <c r="E1064" s="26" t="str">
        <f>IFERROR(IF(VLOOKUP(盘点数[[#This Row],[货号]],账面数[[#All],[货号]:[单位]],2,FALSE)=0,"",VLOOKUP(盘点数[[#This Row],[货号]],账面数[[#All],[货号]:[单位]],2,FALSE)),"")</f>
        <v/>
      </c>
      <c r="F1064" s="26" t="str">
        <f>IFERROR(IF(VLOOKUP(盘点数[[#This Row],[货号]],账面数[[#All],[货号]:[单位]],3,FALSE)=0,"",VLOOKUP(盘点数[[#This Row],[货号]],账面数[[#All],[货号]:[单位]],3,FALSE)),"")</f>
        <v/>
      </c>
      <c r="G1064" s="32"/>
      <c r="H1064" s="33"/>
    </row>
    <row r="1065" customHeight="1" spans="3:8">
      <c r="C1065" s="31"/>
      <c r="D1065" s="32"/>
      <c r="E1065" s="26" t="str">
        <f>IFERROR(IF(VLOOKUP(盘点数[[#This Row],[货号]],账面数[[#All],[货号]:[单位]],2,FALSE)=0,"",VLOOKUP(盘点数[[#This Row],[货号]],账面数[[#All],[货号]:[单位]],2,FALSE)),"")</f>
        <v/>
      </c>
      <c r="F1065" s="26" t="str">
        <f>IFERROR(IF(VLOOKUP(盘点数[[#This Row],[货号]],账面数[[#All],[货号]:[单位]],3,FALSE)=0,"",VLOOKUP(盘点数[[#This Row],[货号]],账面数[[#All],[货号]:[单位]],3,FALSE)),"")</f>
        <v/>
      </c>
      <c r="G1065" s="32"/>
      <c r="H1065" s="33"/>
    </row>
    <row r="1066" customHeight="1" spans="3:8">
      <c r="C1066" s="31"/>
      <c r="D1066" s="32"/>
      <c r="E1066" s="26" t="str">
        <f>IFERROR(IF(VLOOKUP(盘点数[[#This Row],[货号]],账面数[[#All],[货号]:[单位]],2,FALSE)=0,"",VLOOKUP(盘点数[[#This Row],[货号]],账面数[[#All],[货号]:[单位]],2,FALSE)),"")</f>
        <v/>
      </c>
      <c r="F1066" s="26" t="str">
        <f>IFERROR(IF(VLOOKUP(盘点数[[#This Row],[货号]],账面数[[#All],[货号]:[单位]],3,FALSE)=0,"",VLOOKUP(盘点数[[#This Row],[货号]],账面数[[#All],[货号]:[单位]],3,FALSE)),"")</f>
        <v/>
      </c>
      <c r="G1066" s="32"/>
      <c r="H1066" s="33"/>
    </row>
    <row r="1067" customHeight="1" spans="3:8">
      <c r="C1067" s="31"/>
      <c r="D1067" s="32"/>
      <c r="E1067" s="26" t="str">
        <f>IFERROR(IF(VLOOKUP(盘点数[[#This Row],[货号]],账面数[[#All],[货号]:[单位]],2,FALSE)=0,"",VLOOKUP(盘点数[[#This Row],[货号]],账面数[[#All],[货号]:[单位]],2,FALSE)),"")</f>
        <v/>
      </c>
      <c r="F1067" s="26" t="str">
        <f>IFERROR(IF(VLOOKUP(盘点数[[#This Row],[货号]],账面数[[#All],[货号]:[单位]],3,FALSE)=0,"",VLOOKUP(盘点数[[#This Row],[货号]],账面数[[#All],[货号]:[单位]],3,FALSE)),"")</f>
        <v/>
      </c>
      <c r="G1067" s="32"/>
      <c r="H1067" s="33"/>
    </row>
    <row r="1068" customHeight="1" spans="3:8">
      <c r="C1068" s="31"/>
      <c r="D1068" s="32"/>
      <c r="E1068" s="26" t="str">
        <f>IFERROR(IF(VLOOKUP(盘点数[[#This Row],[货号]],账面数[[#All],[货号]:[单位]],2,FALSE)=0,"",VLOOKUP(盘点数[[#This Row],[货号]],账面数[[#All],[货号]:[单位]],2,FALSE)),"")</f>
        <v/>
      </c>
      <c r="F1068" s="26" t="str">
        <f>IFERROR(IF(VLOOKUP(盘点数[[#This Row],[货号]],账面数[[#All],[货号]:[单位]],3,FALSE)=0,"",VLOOKUP(盘点数[[#This Row],[货号]],账面数[[#All],[货号]:[单位]],3,FALSE)),"")</f>
        <v/>
      </c>
      <c r="G1068" s="32"/>
      <c r="H1068" s="33"/>
    </row>
    <row r="1069" customHeight="1" spans="3:8">
      <c r="C1069" s="31"/>
      <c r="D1069" s="32"/>
      <c r="E1069" s="26" t="str">
        <f>IFERROR(IF(VLOOKUP(盘点数[[#This Row],[货号]],账面数[[#All],[货号]:[单位]],2,FALSE)=0,"",VLOOKUP(盘点数[[#This Row],[货号]],账面数[[#All],[货号]:[单位]],2,FALSE)),"")</f>
        <v/>
      </c>
      <c r="F1069" s="26" t="str">
        <f>IFERROR(IF(VLOOKUP(盘点数[[#This Row],[货号]],账面数[[#All],[货号]:[单位]],3,FALSE)=0,"",VLOOKUP(盘点数[[#This Row],[货号]],账面数[[#All],[货号]:[单位]],3,FALSE)),"")</f>
        <v/>
      </c>
      <c r="G1069" s="32"/>
      <c r="H1069" s="33"/>
    </row>
    <row r="1070" customHeight="1" spans="3:8">
      <c r="C1070" s="31"/>
      <c r="D1070" s="32"/>
      <c r="E1070" s="26" t="str">
        <f>IFERROR(IF(VLOOKUP(盘点数[[#This Row],[货号]],账面数[[#All],[货号]:[单位]],2,FALSE)=0,"",VLOOKUP(盘点数[[#This Row],[货号]],账面数[[#All],[货号]:[单位]],2,FALSE)),"")</f>
        <v/>
      </c>
      <c r="F1070" s="26" t="str">
        <f>IFERROR(IF(VLOOKUP(盘点数[[#This Row],[货号]],账面数[[#All],[货号]:[单位]],3,FALSE)=0,"",VLOOKUP(盘点数[[#This Row],[货号]],账面数[[#All],[货号]:[单位]],3,FALSE)),"")</f>
        <v/>
      </c>
      <c r="G1070" s="32"/>
      <c r="H1070" s="33"/>
    </row>
    <row r="1071" customHeight="1" spans="3:8">
      <c r="C1071" s="31"/>
      <c r="D1071" s="32"/>
      <c r="E1071" s="26" t="str">
        <f>IFERROR(IF(VLOOKUP(盘点数[[#This Row],[货号]],账面数[[#All],[货号]:[单位]],2,FALSE)=0,"",VLOOKUP(盘点数[[#This Row],[货号]],账面数[[#All],[货号]:[单位]],2,FALSE)),"")</f>
        <v/>
      </c>
      <c r="F1071" s="26" t="str">
        <f>IFERROR(IF(VLOOKUP(盘点数[[#This Row],[货号]],账面数[[#All],[货号]:[单位]],3,FALSE)=0,"",VLOOKUP(盘点数[[#This Row],[货号]],账面数[[#All],[货号]:[单位]],3,FALSE)),"")</f>
        <v/>
      </c>
      <c r="G1071" s="32"/>
      <c r="H1071" s="33"/>
    </row>
    <row r="1072" customHeight="1" spans="3:8">
      <c r="C1072" s="31"/>
      <c r="D1072" s="32"/>
      <c r="E1072" s="26" t="str">
        <f>IFERROR(IF(VLOOKUP(盘点数[[#This Row],[货号]],账面数[[#All],[货号]:[单位]],2,FALSE)=0,"",VLOOKUP(盘点数[[#This Row],[货号]],账面数[[#All],[货号]:[单位]],2,FALSE)),"")</f>
        <v/>
      </c>
      <c r="F1072" s="26" t="str">
        <f>IFERROR(IF(VLOOKUP(盘点数[[#This Row],[货号]],账面数[[#All],[货号]:[单位]],3,FALSE)=0,"",VLOOKUP(盘点数[[#This Row],[货号]],账面数[[#All],[货号]:[单位]],3,FALSE)),"")</f>
        <v/>
      </c>
      <c r="G1072" s="32"/>
      <c r="H1072" s="33"/>
    </row>
    <row r="1073" customHeight="1" spans="3:8">
      <c r="C1073" s="31"/>
      <c r="D1073" s="32"/>
      <c r="E1073" s="26" t="str">
        <f>IFERROR(IF(VLOOKUP(盘点数[[#This Row],[货号]],账面数[[#All],[货号]:[单位]],2,FALSE)=0,"",VLOOKUP(盘点数[[#This Row],[货号]],账面数[[#All],[货号]:[单位]],2,FALSE)),"")</f>
        <v/>
      </c>
      <c r="F1073" s="26" t="str">
        <f>IFERROR(IF(VLOOKUP(盘点数[[#This Row],[货号]],账面数[[#All],[货号]:[单位]],3,FALSE)=0,"",VLOOKUP(盘点数[[#This Row],[货号]],账面数[[#All],[货号]:[单位]],3,FALSE)),"")</f>
        <v/>
      </c>
      <c r="G1073" s="32"/>
      <c r="H1073" s="33"/>
    </row>
    <row r="1074" customHeight="1" spans="3:8">
      <c r="C1074" s="31"/>
      <c r="D1074" s="32"/>
      <c r="E1074" s="26" t="str">
        <f>IFERROR(IF(VLOOKUP(盘点数[[#This Row],[货号]],账面数[[#All],[货号]:[单位]],2,FALSE)=0,"",VLOOKUP(盘点数[[#This Row],[货号]],账面数[[#All],[货号]:[单位]],2,FALSE)),"")</f>
        <v/>
      </c>
      <c r="F1074" s="26" t="str">
        <f>IFERROR(IF(VLOOKUP(盘点数[[#This Row],[货号]],账面数[[#All],[货号]:[单位]],3,FALSE)=0,"",VLOOKUP(盘点数[[#This Row],[货号]],账面数[[#All],[货号]:[单位]],3,FALSE)),"")</f>
        <v/>
      </c>
      <c r="G1074" s="32"/>
      <c r="H1074" s="33"/>
    </row>
    <row r="1075" customHeight="1" spans="3:8">
      <c r="C1075" s="31"/>
      <c r="D1075" s="32"/>
      <c r="E1075" s="26" t="str">
        <f>IFERROR(IF(VLOOKUP(盘点数[[#This Row],[货号]],账面数[[#All],[货号]:[单位]],2,FALSE)=0,"",VLOOKUP(盘点数[[#This Row],[货号]],账面数[[#All],[货号]:[单位]],2,FALSE)),"")</f>
        <v/>
      </c>
      <c r="F1075" s="26" t="str">
        <f>IFERROR(IF(VLOOKUP(盘点数[[#This Row],[货号]],账面数[[#All],[货号]:[单位]],3,FALSE)=0,"",VLOOKUP(盘点数[[#This Row],[货号]],账面数[[#All],[货号]:[单位]],3,FALSE)),"")</f>
        <v/>
      </c>
      <c r="G1075" s="32"/>
      <c r="H1075" s="33"/>
    </row>
    <row r="1076" customHeight="1" spans="3:8">
      <c r="C1076" s="31"/>
      <c r="D1076" s="32"/>
      <c r="E1076" s="26" t="str">
        <f>IFERROR(IF(VLOOKUP(盘点数[[#This Row],[货号]],账面数[[#All],[货号]:[单位]],2,FALSE)=0,"",VLOOKUP(盘点数[[#This Row],[货号]],账面数[[#All],[货号]:[单位]],2,FALSE)),"")</f>
        <v/>
      </c>
      <c r="F1076" s="26" t="str">
        <f>IFERROR(IF(VLOOKUP(盘点数[[#This Row],[货号]],账面数[[#All],[货号]:[单位]],3,FALSE)=0,"",VLOOKUP(盘点数[[#This Row],[货号]],账面数[[#All],[货号]:[单位]],3,FALSE)),"")</f>
        <v/>
      </c>
      <c r="G1076" s="32"/>
      <c r="H1076" s="33"/>
    </row>
    <row r="1077" customHeight="1" spans="3:8">
      <c r="C1077" s="31"/>
      <c r="D1077" s="32"/>
      <c r="E1077" s="26" t="str">
        <f>IFERROR(IF(VLOOKUP(盘点数[[#This Row],[货号]],账面数[[#All],[货号]:[单位]],2,FALSE)=0,"",VLOOKUP(盘点数[[#This Row],[货号]],账面数[[#All],[货号]:[单位]],2,FALSE)),"")</f>
        <v/>
      </c>
      <c r="F1077" s="26" t="str">
        <f>IFERROR(IF(VLOOKUP(盘点数[[#This Row],[货号]],账面数[[#All],[货号]:[单位]],3,FALSE)=0,"",VLOOKUP(盘点数[[#This Row],[货号]],账面数[[#All],[货号]:[单位]],3,FALSE)),"")</f>
        <v/>
      </c>
      <c r="G1077" s="32"/>
      <c r="H1077" s="33"/>
    </row>
    <row r="1078" customHeight="1" spans="3:8">
      <c r="C1078" s="31"/>
      <c r="D1078" s="32"/>
      <c r="E1078" s="26" t="str">
        <f>IFERROR(IF(VLOOKUP(盘点数[[#This Row],[货号]],账面数[[#All],[货号]:[单位]],2,FALSE)=0,"",VLOOKUP(盘点数[[#This Row],[货号]],账面数[[#All],[货号]:[单位]],2,FALSE)),"")</f>
        <v/>
      </c>
      <c r="F1078" s="26" t="str">
        <f>IFERROR(IF(VLOOKUP(盘点数[[#This Row],[货号]],账面数[[#All],[货号]:[单位]],3,FALSE)=0,"",VLOOKUP(盘点数[[#This Row],[货号]],账面数[[#All],[货号]:[单位]],3,FALSE)),"")</f>
        <v/>
      </c>
      <c r="G1078" s="32"/>
      <c r="H1078" s="33"/>
    </row>
    <row r="1079" customHeight="1" spans="3:8">
      <c r="C1079" s="31"/>
      <c r="D1079" s="32"/>
      <c r="E1079" s="26" t="str">
        <f>IFERROR(IF(VLOOKUP(盘点数[[#This Row],[货号]],账面数[[#All],[货号]:[单位]],2,FALSE)=0,"",VLOOKUP(盘点数[[#This Row],[货号]],账面数[[#All],[货号]:[单位]],2,FALSE)),"")</f>
        <v/>
      </c>
      <c r="F1079" s="26" t="str">
        <f>IFERROR(IF(VLOOKUP(盘点数[[#This Row],[货号]],账面数[[#All],[货号]:[单位]],3,FALSE)=0,"",VLOOKUP(盘点数[[#This Row],[货号]],账面数[[#All],[货号]:[单位]],3,FALSE)),"")</f>
        <v/>
      </c>
      <c r="G1079" s="32"/>
      <c r="H1079" s="33"/>
    </row>
    <row r="1080" customHeight="1" spans="3:8">
      <c r="C1080" s="31"/>
      <c r="D1080" s="32"/>
      <c r="E1080" s="26" t="str">
        <f>IFERROR(IF(VLOOKUP(盘点数[[#This Row],[货号]],账面数[[#All],[货号]:[单位]],2,FALSE)=0,"",VLOOKUP(盘点数[[#This Row],[货号]],账面数[[#All],[货号]:[单位]],2,FALSE)),"")</f>
        <v/>
      </c>
      <c r="F1080" s="26" t="str">
        <f>IFERROR(IF(VLOOKUP(盘点数[[#This Row],[货号]],账面数[[#All],[货号]:[单位]],3,FALSE)=0,"",VLOOKUP(盘点数[[#This Row],[货号]],账面数[[#All],[货号]:[单位]],3,FALSE)),"")</f>
        <v/>
      </c>
      <c r="G1080" s="32"/>
      <c r="H1080" s="33"/>
    </row>
    <row r="1081" customHeight="1" spans="3:8">
      <c r="C1081" s="31"/>
      <c r="D1081" s="32"/>
      <c r="E1081" s="26" t="str">
        <f>IFERROR(IF(VLOOKUP(盘点数[[#This Row],[货号]],账面数[[#All],[货号]:[单位]],2,FALSE)=0,"",VLOOKUP(盘点数[[#This Row],[货号]],账面数[[#All],[货号]:[单位]],2,FALSE)),"")</f>
        <v/>
      </c>
      <c r="F1081" s="26" t="str">
        <f>IFERROR(IF(VLOOKUP(盘点数[[#This Row],[货号]],账面数[[#All],[货号]:[单位]],3,FALSE)=0,"",VLOOKUP(盘点数[[#This Row],[货号]],账面数[[#All],[货号]:[单位]],3,FALSE)),"")</f>
        <v/>
      </c>
      <c r="G1081" s="32"/>
      <c r="H1081" s="33"/>
    </row>
    <row r="1082" customHeight="1" spans="3:8">
      <c r="C1082" s="31"/>
      <c r="D1082" s="32"/>
      <c r="E1082" s="26" t="str">
        <f>IFERROR(IF(VLOOKUP(盘点数[[#This Row],[货号]],账面数[[#All],[货号]:[单位]],2,FALSE)=0,"",VLOOKUP(盘点数[[#This Row],[货号]],账面数[[#All],[货号]:[单位]],2,FALSE)),"")</f>
        <v/>
      </c>
      <c r="F1082" s="26" t="str">
        <f>IFERROR(IF(VLOOKUP(盘点数[[#This Row],[货号]],账面数[[#All],[货号]:[单位]],3,FALSE)=0,"",VLOOKUP(盘点数[[#This Row],[货号]],账面数[[#All],[货号]:[单位]],3,FALSE)),"")</f>
        <v/>
      </c>
      <c r="G1082" s="32"/>
      <c r="H1082" s="33"/>
    </row>
    <row r="1083" customHeight="1" spans="3:8">
      <c r="C1083" s="31"/>
      <c r="D1083" s="32"/>
      <c r="E1083" s="26" t="str">
        <f>IFERROR(IF(VLOOKUP(盘点数[[#This Row],[货号]],账面数[[#All],[货号]:[单位]],2,FALSE)=0,"",VLOOKUP(盘点数[[#This Row],[货号]],账面数[[#All],[货号]:[单位]],2,FALSE)),"")</f>
        <v/>
      </c>
      <c r="F1083" s="26" t="str">
        <f>IFERROR(IF(VLOOKUP(盘点数[[#This Row],[货号]],账面数[[#All],[货号]:[单位]],3,FALSE)=0,"",VLOOKUP(盘点数[[#This Row],[货号]],账面数[[#All],[货号]:[单位]],3,FALSE)),"")</f>
        <v/>
      </c>
      <c r="G1083" s="32"/>
      <c r="H1083" s="33"/>
    </row>
    <row r="1084" customHeight="1" spans="3:8">
      <c r="C1084" s="31"/>
      <c r="D1084" s="32"/>
      <c r="E1084" s="26" t="str">
        <f>IFERROR(IF(VLOOKUP(盘点数[[#This Row],[货号]],账面数[[#All],[货号]:[单位]],2,FALSE)=0,"",VLOOKUP(盘点数[[#This Row],[货号]],账面数[[#All],[货号]:[单位]],2,FALSE)),"")</f>
        <v/>
      </c>
      <c r="F1084" s="26" t="str">
        <f>IFERROR(IF(VLOOKUP(盘点数[[#This Row],[货号]],账面数[[#All],[货号]:[单位]],3,FALSE)=0,"",VLOOKUP(盘点数[[#This Row],[货号]],账面数[[#All],[货号]:[单位]],3,FALSE)),"")</f>
        <v/>
      </c>
      <c r="G1084" s="32"/>
      <c r="H1084" s="33"/>
    </row>
    <row r="1085" customHeight="1" spans="3:8">
      <c r="C1085" s="31"/>
      <c r="D1085" s="32"/>
      <c r="E1085" s="26" t="str">
        <f>IFERROR(IF(VLOOKUP(盘点数[[#This Row],[货号]],账面数[[#All],[货号]:[单位]],2,FALSE)=0,"",VLOOKUP(盘点数[[#This Row],[货号]],账面数[[#All],[货号]:[单位]],2,FALSE)),"")</f>
        <v/>
      </c>
      <c r="F1085" s="26" t="str">
        <f>IFERROR(IF(VLOOKUP(盘点数[[#This Row],[货号]],账面数[[#All],[货号]:[单位]],3,FALSE)=0,"",VLOOKUP(盘点数[[#This Row],[货号]],账面数[[#All],[货号]:[单位]],3,FALSE)),"")</f>
        <v/>
      </c>
      <c r="G1085" s="32"/>
      <c r="H1085" s="33"/>
    </row>
    <row r="1086" customHeight="1" spans="3:8">
      <c r="C1086" s="31"/>
      <c r="D1086" s="32"/>
      <c r="E1086" s="26" t="str">
        <f>IFERROR(IF(VLOOKUP(盘点数[[#This Row],[货号]],账面数[[#All],[货号]:[单位]],2,FALSE)=0,"",VLOOKUP(盘点数[[#This Row],[货号]],账面数[[#All],[货号]:[单位]],2,FALSE)),"")</f>
        <v/>
      </c>
      <c r="F1086" s="26" t="str">
        <f>IFERROR(IF(VLOOKUP(盘点数[[#This Row],[货号]],账面数[[#All],[货号]:[单位]],3,FALSE)=0,"",VLOOKUP(盘点数[[#This Row],[货号]],账面数[[#All],[货号]:[单位]],3,FALSE)),"")</f>
        <v/>
      </c>
      <c r="G1086" s="32"/>
      <c r="H1086" s="33"/>
    </row>
    <row r="1087" customHeight="1" spans="3:8">
      <c r="C1087" s="31"/>
      <c r="D1087" s="32"/>
      <c r="E1087" s="26" t="str">
        <f>IFERROR(IF(VLOOKUP(盘点数[[#This Row],[货号]],账面数[[#All],[货号]:[单位]],2,FALSE)=0,"",VLOOKUP(盘点数[[#This Row],[货号]],账面数[[#All],[货号]:[单位]],2,FALSE)),"")</f>
        <v/>
      </c>
      <c r="F1087" s="26" t="str">
        <f>IFERROR(IF(VLOOKUP(盘点数[[#This Row],[货号]],账面数[[#All],[货号]:[单位]],3,FALSE)=0,"",VLOOKUP(盘点数[[#This Row],[货号]],账面数[[#All],[货号]:[单位]],3,FALSE)),"")</f>
        <v/>
      </c>
      <c r="G1087" s="32"/>
      <c r="H1087" s="33"/>
    </row>
    <row r="1088" customHeight="1" spans="3:8">
      <c r="C1088" s="31"/>
      <c r="D1088" s="32"/>
      <c r="E1088" s="26" t="str">
        <f>IFERROR(IF(VLOOKUP(盘点数[[#This Row],[货号]],账面数[[#All],[货号]:[单位]],2,FALSE)=0,"",VLOOKUP(盘点数[[#This Row],[货号]],账面数[[#All],[货号]:[单位]],2,FALSE)),"")</f>
        <v/>
      </c>
      <c r="F1088" s="26" t="str">
        <f>IFERROR(IF(VLOOKUP(盘点数[[#This Row],[货号]],账面数[[#All],[货号]:[单位]],3,FALSE)=0,"",VLOOKUP(盘点数[[#This Row],[货号]],账面数[[#All],[货号]:[单位]],3,FALSE)),"")</f>
        <v/>
      </c>
      <c r="G1088" s="32"/>
      <c r="H1088" s="33"/>
    </row>
    <row r="1089" customHeight="1" spans="3:8">
      <c r="C1089" s="31"/>
      <c r="D1089" s="32"/>
      <c r="E1089" s="26" t="str">
        <f>IFERROR(IF(VLOOKUP(盘点数[[#This Row],[货号]],账面数[[#All],[货号]:[单位]],2,FALSE)=0,"",VLOOKUP(盘点数[[#This Row],[货号]],账面数[[#All],[货号]:[单位]],2,FALSE)),"")</f>
        <v/>
      </c>
      <c r="F1089" s="26" t="str">
        <f>IFERROR(IF(VLOOKUP(盘点数[[#This Row],[货号]],账面数[[#All],[货号]:[单位]],3,FALSE)=0,"",VLOOKUP(盘点数[[#This Row],[货号]],账面数[[#All],[货号]:[单位]],3,FALSE)),"")</f>
        <v/>
      </c>
      <c r="G1089" s="32"/>
      <c r="H1089" s="33"/>
    </row>
    <row r="1090" customHeight="1" spans="3:8">
      <c r="C1090" s="31"/>
      <c r="D1090" s="32"/>
      <c r="E1090" s="26" t="str">
        <f>IFERROR(IF(VLOOKUP(盘点数[[#This Row],[货号]],账面数[[#All],[货号]:[单位]],2,FALSE)=0,"",VLOOKUP(盘点数[[#This Row],[货号]],账面数[[#All],[货号]:[单位]],2,FALSE)),"")</f>
        <v/>
      </c>
      <c r="F1090" s="26" t="str">
        <f>IFERROR(IF(VLOOKUP(盘点数[[#This Row],[货号]],账面数[[#All],[货号]:[单位]],3,FALSE)=0,"",VLOOKUP(盘点数[[#This Row],[货号]],账面数[[#All],[货号]:[单位]],3,FALSE)),"")</f>
        <v/>
      </c>
      <c r="G1090" s="32"/>
      <c r="H1090" s="33"/>
    </row>
    <row r="1091" customHeight="1" spans="3:8">
      <c r="C1091" s="31"/>
      <c r="D1091" s="32"/>
      <c r="E1091" s="26" t="str">
        <f>IFERROR(IF(VLOOKUP(盘点数[[#This Row],[货号]],账面数[[#All],[货号]:[单位]],2,FALSE)=0,"",VLOOKUP(盘点数[[#This Row],[货号]],账面数[[#All],[货号]:[单位]],2,FALSE)),"")</f>
        <v/>
      </c>
      <c r="F1091" s="26" t="str">
        <f>IFERROR(IF(VLOOKUP(盘点数[[#This Row],[货号]],账面数[[#All],[货号]:[单位]],3,FALSE)=0,"",VLOOKUP(盘点数[[#This Row],[货号]],账面数[[#All],[货号]:[单位]],3,FALSE)),"")</f>
        <v/>
      </c>
      <c r="G1091" s="32"/>
      <c r="H1091" s="33"/>
    </row>
    <row r="1092" customHeight="1" spans="3:8">
      <c r="C1092" s="31"/>
      <c r="D1092" s="32"/>
      <c r="E1092" s="26" t="str">
        <f>IFERROR(IF(VLOOKUP(盘点数[[#This Row],[货号]],账面数[[#All],[货号]:[单位]],2,FALSE)=0,"",VLOOKUP(盘点数[[#This Row],[货号]],账面数[[#All],[货号]:[单位]],2,FALSE)),"")</f>
        <v/>
      </c>
      <c r="F1092" s="26" t="str">
        <f>IFERROR(IF(VLOOKUP(盘点数[[#This Row],[货号]],账面数[[#All],[货号]:[单位]],3,FALSE)=0,"",VLOOKUP(盘点数[[#This Row],[货号]],账面数[[#All],[货号]:[单位]],3,FALSE)),"")</f>
        <v/>
      </c>
      <c r="G1092" s="32"/>
      <c r="H1092" s="33"/>
    </row>
    <row r="1093" customHeight="1" spans="3:8">
      <c r="C1093" s="31"/>
      <c r="D1093" s="32"/>
      <c r="E1093" s="26" t="str">
        <f>IFERROR(IF(VLOOKUP(盘点数[[#This Row],[货号]],账面数[[#All],[货号]:[单位]],2,FALSE)=0,"",VLOOKUP(盘点数[[#This Row],[货号]],账面数[[#All],[货号]:[单位]],2,FALSE)),"")</f>
        <v/>
      </c>
      <c r="F1093" s="26" t="str">
        <f>IFERROR(IF(VLOOKUP(盘点数[[#This Row],[货号]],账面数[[#All],[货号]:[单位]],3,FALSE)=0,"",VLOOKUP(盘点数[[#This Row],[货号]],账面数[[#All],[货号]:[单位]],3,FALSE)),"")</f>
        <v/>
      </c>
      <c r="G1093" s="32"/>
      <c r="H1093" s="33"/>
    </row>
    <row r="1094" customHeight="1" spans="3:8">
      <c r="C1094" s="31"/>
      <c r="D1094" s="32"/>
      <c r="E1094" s="26" t="str">
        <f>IFERROR(IF(VLOOKUP(盘点数[[#This Row],[货号]],账面数[[#All],[货号]:[单位]],2,FALSE)=0,"",VLOOKUP(盘点数[[#This Row],[货号]],账面数[[#All],[货号]:[单位]],2,FALSE)),"")</f>
        <v/>
      </c>
      <c r="F1094" s="26" t="str">
        <f>IFERROR(IF(VLOOKUP(盘点数[[#This Row],[货号]],账面数[[#All],[货号]:[单位]],3,FALSE)=0,"",VLOOKUP(盘点数[[#This Row],[货号]],账面数[[#All],[货号]:[单位]],3,FALSE)),"")</f>
        <v/>
      </c>
      <c r="G1094" s="32"/>
      <c r="H1094" s="33"/>
    </row>
    <row r="1095" customHeight="1" spans="3:8">
      <c r="C1095" s="31"/>
      <c r="D1095" s="32"/>
      <c r="E1095" s="26" t="str">
        <f>IFERROR(IF(VLOOKUP(盘点数[[#This Row],[货号]],账面数[[#All],[货号]:[单位]],2,FALSE)=0,"",VLOOKUP(盘点数[[#This Row],[货号]],账面数[[#All],[货号]:[单位]],2,FALSE)),"")</f>
        <v/>
      </c>
      <c r="F1095" s="26" t="str">
        <f>IFERROR(IF(VLOOKUP(盘点数[[#This Row],[货号]],账面数[[#All],[货号]:[单位]],3,FALSE)=0,"",VLOOKUP(盘点数[[#This Row],[货号]],账面数[[#All],[货号]:[单位]],3,FALSE)),"")</f>
        <v/>
      </c>
      <c r="G1095" s="32"/>
      <c r="H1095" s="33"/>
    </row>
    <row r="1096" customHeight="1" spans="3:8">
      <c r="C1096" s="31"/>
      <c r="D1096" s="32"/>
      <c r="E1096" s="26" t="str">
        <f>IFERROR(IF(VLOOKUP(盘点数[[#This Row],[货号]],账面数[[#All],[货号]:[单位]],2,FALSE)=0,"",VLOOKUP(盘点数[[#This Row],[货号]],账面数[[#All],[货号]:[单位]],2,FALSE)),"")</f>
        <v/>
      </c>
      <c r="F1096" s="26" t="str">
        <f>IFERROR(IF(VLOOKUP(盘点数[[#This Row],[货号]],账面数[[#All],[货号]:[单位]],3,FALSE)=0,"",VLOOKUP(盘点数[[#This Row],[货号]],账面数[[#All],[货号]:[单位]],3,FALSE)),"")</f>
        <v/>
      </c>
      <c r="G1096" s="32"/>
      <c r="H1096" s="33"/>
    </row>
    <row r="1097" customHeight="1" spans="3:8">
      <c r="C1097" s="31"/>
      <c r="D1097" s="32"/>
      <c r="E1097" s="26" t="str">
        <f>IFERROR(IF(VLOOKUP(盘点数[[#This Row],[货号]],账面数[[#All],[货号]:[单位]],2,FALSE)=0,"",VLOOKUP(盘点数[[#This Row],[货号]],账面数[[#All],[货号]:[单位]],2,FALSE)),"")</f>
        <v/>
      </c>
      <c r="F1097" s="26" t="str">
        <f>IFERROR(IF(VLOOKUP(盘点数[[#This Row],[货号]],账面数[[#All],[货号]:[单位]],3,FALSE)=0,"",VLOOKUP(盘点数[[#This Row],[货号]],账面数[[#All],[货号]:[单位]],3,FALSE)),"")</f>
        <v/>
      </c>
      <c r="G1097" s="32"/>
      <c r="H1097" s="33"/>
    </row>
    <row r="1098" customHeight="1" spans="3:8">
      <c r="C1098" s="31"/>
      <c r="D1098" s="32"/>
      <c r="E1098" s="26" t="str">
        <f>IFERROR(IF(VLOOKUP(盘点数[[#This Row],[货号]],账面数[[#All],[货号]:[单位]],2,FALSE)=0,"",VLOOKUP(盘点数[[#This Row],[货号]],账面数[[#All],[货号]:[单位]],2,FALSE)),"")</f>
        <v/>
      </c>
      <c r="F1098" s="26" t="str">
        <f>IFERROR(IF(VLOOKUP(盘点数[[#This Row],[货号]],账面数[[#All],[货号]:[单位]],3,FALSE)=0,"",VLOOKUP(盘点数[[#This Row],[货号]],账面数[[#All],[货号]:[单位]],3,FALSE)),"")</f>
        <v/>
      </c>
      <c r="G1098" s="32"/>
      <c r="H1098" s="33"/>
    </row>
    <row r="1099" customHeight="1" spans="3:8">
      <c r="C1099" s="31"/>
      <c r="D1099" s="32"/>
      <c r="E1099" s="26" t="str">
        <f>IFERROR(IF(VLOOKUP(盘点数[[#This Row],[货号]],账面数[[#All],[货号]:[单位]],2,FALSE)=0,"",VLOOKUP(盘点数[[#This Row],[货号]],账面数[[#All],[货号]:[单位]],2,FALSE)),"")</f>
        <v/>
      </c>
      <c r="F1099" s="26" t="str">
        <f>IFERROR(IF(VLOOKUP(盘点数[[#This Row],[货号]],账面数[[#All],[货号]:[单位]],3,FALSE)=0,"",VLOOKUP(盘点数[[#This Row],[货号]],账面数[[#All],[货号]:[单位]],3,FALSE)),"")</f>
        <v/>
      </c>
      <c r="G1099" s="32"/>
      <c r="H1099" s="33"/>
    </row>
    <row r="1100" customHeight="1" spans="3:8">
      <c r="C1100" s="31"/>
      <c r="D1100" s="32"/>
      <c r="E1100" s="26" t="str">
        <f>IFERROR(IF(VLOOKUP(盘点数[[#This Row],[货号]],账面数[[#All],[货号]:[单位]],2,FALSE)=0,"",VLOOKUP(盘点数[[#This Row],[货号]],账面数[[#All],[货号]:[单位]],2,FALSE)),"")</f>
        <v/>
      </c>
      <c r="F1100" s="26" t="str">
        <f>IFERROR(IF(VLOOKUP(盘点数[[#This Row],[货号]],账面数[[#All],[货号]:[单位]],3,FALSE)=0,"",VLOOKUP(盘点数[[#This Row],[货号]],账面数[[#All],[货号]:[单位]],3,FALSE)),"")</f>
        <v/>
      </c>
      <c r="G1100" s="32"/>
      <c r="H1100" s="33"/>
    </row>
    <row r="1101" customHeight="1" spans="3:8">
      <c r="C1101" s="31"/>
      <c r="D1101" s="32"/>
      <c r="E1101" s="26" t="str">
        <f>IFERROR(IF(VLOOKUP(盘点数[[#This Row],[货号]],账面数[[#All],[货号]:[单位]],2,FALSE)=0,"",VLOOKUP(盘点数[[#This Row],[货号]],账面数[[#All],[货号]:[单位]],2,FALSE)),"")</f>
        <v/>
      </c>
      <c r="F1101" s="26" t="str">
        <f>IFERROR(IF(VLOOKUP(盘点数[[#This Row],[货号]],账面数[[#All],[货号]:[单位]],3,FALSE)=0,"",VLOOKUP(盘点数[[#This Row],[货号]],账面数[[#All],[货号]:[单位]],3,FALSE)),"")</f>
        <v/>
      </c>
      <c r="G1101" s="32"/>
      <c r="H1101" s="33"/>
    </row>
    <row r="1102" customHeight="1" spans="3:8">
      <c r="C1102" s="31"/>
      <c r="D1102" s="32"/>
      <c r="E1102" s="26" t="str">
        <f>IFERROR(IF(VLOOKUP(盘点数[[#This Row],[货号]],账面数[[#All],[货号]:[单位]],2,FALSE)=0,"",VLOOKUP(盘点数[[#This Row],[货号]],账面数[[#All],[货号]:[单位]],2,FALSE)),"")</f>
        <v/>
      </c>
      <c r="F1102" s="26" t="str">
        <f>IFERROR(IF(VLOOKUP(盘点数[[#This Row],[货号]],账面数[[#All],[货号]:[单位]],3,FALSE)=0,"",VLOOKUP(盘点数[[#This Row],[货号]],账面数[[#All],[货号]:[单位]],3,FALSE)),"")</f>
        <v/>
      </c>
      <c r="G1102" s="32"/>
      <c r="H1102" s="33"/>
    </row>
    <row r="1103" customHeight="1" spans="3:8">
      <c r="C1103" s="31"/>
      <c r="D1103" s="32"/>
      <c r="E1103" s="26" t="str">
        <f>IFERROR(IF(VLOOKUP(盘点数[[#This Row],[货号]],账面数[[#All],[货号]:[单位]],2,FALSE)=0,"",VLOOKUP(盘点数[[#This Row],[货号]],账面数[[#All],[货号]:[单位]],2,FALSE)),"")</f>
        <v/>
      </c>
      <c r="F1103" s="26" t="str">
        <f>IFERROR(IF(VLOOKUP(盘点数[[#This Row],[货号]],账面数[[#All],[货号]:[单位]],3,FALSE)=0,"",VLOOKUP(盘点数[[#This Row],[货号]],账面数[[#All],[货号]:[单位]],3,FALSE)),"")</f>
        <v/>
      </c>
      <c r="G1103" s="32"/>
      <c r="H1103" s="33"/>
    </row>
    <row r="1104" customHeight="1" spans="3:8">
      <c r="C1104" s="31"/>
      <c r="D1104" s="32"/>
      <c r="E1104" s="26" t="str">
        <f>IFERROR(IF(VLOOKUP(盘点数[[#This Row],[货号]],账面数[[#All],[货号]:[单位]],2,FALSE)=0,"",VLOOKUP(盘点数[[#This Row],[货号]],账面数[[#All],[货号]:[单位]],2,FALSE)),"")</f>
        <v/>
      </c>
      <c r="F1104" s="26" t="str">
        <f>IFERROR(IF(VLOOKUP(盘点数[[#This Row],[货号]],账面数[[#All],[货号]:[单位]],3,FALSE)=0,"",VLOOKUP(盘点数[[#This Row],[货号]],账面数[[#All],[货号]:[单位]],3,FALSE)),"")</f>
        <v/>
      </c>
      <c r="G1104" s="32"/>
      <c r="H1104" s="33"/>
    </row>
    <row r="1105" customHeight="1" spans="3:8">
      <c r="C1105" s="31"/>
      <c r="D1105" s="32"/>
      <c r="E1105" s="26" t="str">
        <f>IFERROR(IF(VLOOKUP(盘点数[[#This Row],[货号]],账面数[[#All],[货号]:[单位]],2,FALSE)=0,"",VLOOKUP(盘点数[[#This Row],[货号]],账面数[[#All],[货号]:[单位]],2,FALSE)),"")</f>
        <v/>
      </c>
      <c r="F1105" s="26" t="str">
        <f>IFERROR(IF(VLOOKUP(盘点数[[#This Row],[货号]],账面数[[#All],[货号]:[单位]],3,FALSE)=0,"",VLOOKUP(盘点数[[#This Row],[货号]],账面数[[#All],[货号]:[单位]],3,FALSE)),"")</f>
        <v/>
      </c>
      <c r="G1105" s="32"/>
      <c r="H1105" s="33"/>
    </row>
    <row r="1106" customHeight="1" spans="3:8">
      <c r="C1106" s="31"/>
      <c r="D1106" s="32"/>
      <c r="E1106" s="26" t="str">
        <f>IFERROR(IF(VLOOKUP(盘点数[[#This Row],[货号]],账面数[[#All],[货号]:[单位]],2,FALSE)=0,"",VLOOKUP(盘点数[[#This Row],[货号]],账面数[[#All],[货号]:[单位]],2,FALSE)),"")</f>
        <v/>
      </c>
      <c r="F1106" s="26" t="str">
        <f>IFERROR(IF(VLOOKUP(盘点数[[#This Row],[货号]],账面数[[#All],[货号]:[单位]],3,FALSE)=0,"",VLOOKUP(盘点数[[#This Row],[货号]],账面数[[#All],[货号]:[单位]],3,FALSE)),"")</f>
        <v/>
      </c>
      <c r="G1106" s="32"/>
      <c r="H1106" s="33"/>
    </row>
    <row r="1107" customHeight="1" spans="3:8">
      <c r="C1107" s="31"/>
      <c r="D1107" s="32"/>
      <c r="E1107" s="26" t="str">
        <f>IFERROR(IF(VLOOKUP(盘点数[[#This Row],[货号]],账面数[[#All],[货号]:[单位]],2,FALSE)=0,"",VLOOKUP(盘点数[[#This Row],[货号]],账面数[[#All],[货号]:[单位]],2,FALSE)),"")</f>
        <v/>
      </c>
      <c r="F1107" s="26" t="str">
        <f>IFERROR(IF(VLOOKUP(盘点数[[#This Row],[货号]],账面数[[#All],[货号]:[单位]],3,FALSE)=0,"",VLOOKUP(盘点数[[#This Row],[货号]],账面数[[#All],[货号]:[单位]],3,FALSE)),"")</f>
        <v/>
      </c>
      <c r="G1107" s="32"/>
      <c r="H1107" s="33"/>
    </row>
    <row r="1108" customHeight="1" spans="3:8">
      <c r="C1108" s="31"/>
      <c r="D1108" s="32"/>
      <c r="E1108" s="26" t="str">
        <f>IFERROR(IF(VLOOKUP(盘点数[[#This Row],[货号]],账面数[[#All],[货号]:[单位]],2,FALSE)=0,"",VLOOKUP(盘点数[[#This Row],[货号]],账面数[[#All],[货号]:[单位]],2,FALSE)),"")</f>
        <v/>
      </c>
      <c r="F1108" s="26" t="str">
        <f>IFERROR(IF(VLOOKUP(盘点数[[#This Row],[货号]],账面数[[#All],[货号]:[单位]],3,FALSE)=0,"",VLOOKUP(盘点数[[#This Row],[货号]],账面数[[#All],[货号]:[单位]],3,FALSE)),"")</f>
        <v/>
      </c>
      <c r="G1108" s="32"/>
      <c r="H1108" s="33"/>
    </row>
    <row r="1109" customHeight="1" spans="3:8">
      <c r="C1109" s="31"/>
      <c r="D1109" s="32"/>
      <c r="E1109" s="26" t="str">
        <f>IFERROR(IF(VLOOKUP(盘点数[[#This Row],[货号]],账面数[[#All],[货号]:[单位]],2,FALSE)=0,"",VLOOKUP(盘点数[[#This Row],[货号]],账面数[[#All],[货号]:[单位]],2,FALSE)),"")</f>
        <v/>
      </c>
      <c r="F1109" s="26" t="str">
        <f>IFERROR(IF(VLOOKUP(盘点数[[#This Row],[货号]],账面数[[#All],[货号]:[单位]],3,FALSE)=0,"",VLOOKUP(盘点数[[#This Row],[货号]],账面数[[#All],[货号]:[单位]],3,FALSE)),"")</f>
        <v/>
      </c>
      <c r="G1109" s="32"/>
      <c r="H1109" s="33"/>
    </row>
    <row r="1110" customHeight="1" spans="3:8">
      <c r="C1110" s="31"/>
      <c r="D1110" s="32"/>
      <c r="E1110" s="26" t="str">
        <f>IFERROR(IF(VLOOKUP(盘点数[[#This Row],[货号]],账面数[[#All],[货号]:[单位]],2,FALSE)=0,"",VLOOKUP(盘点数[[#This Row],[货号]],账面数[[#All],[货号]:[单位]],2,FALSE)),"")</f>
        <v/>
      </c>
      <c r="F1110" s="26" t="str">
        <f>IFERROR(IF(VLOOKUP(盘点数[[#This Row],[货号]],账面数[[#All],[货号]:[单位]],3,FALSE)=0,"",VLOOKUP(盘点数[[#This Row],[货号]],账面数[[#All],[货号]:[单位]],3,FALSE)),"")</f>
        <v/>
      </c>
      <c r="G1110" s="32"/>
      <c r="H1110" s="33"/>
    </row>
    <row r="1111" customHeight="1" spans="3:8">
      <c r="C1111" s="31"/>
      <c r="D1111" s="32"/>
      <c r="E1111" s="26" t="str">
        <f>IFERROR(IF(VLOOKUP(盘点数[[#This Row],[货号]],账面数[[#All],[货号]:[单位]],2,FALSE)=0,"",VLOOKUP(盘点数[[#This Row],[货号]],账面数[[#All],[货号]:[单位]],2,FALSE)),"")</f>
        <v/>
      </c>
      <c r="F1111" s="26" t="str">
        <f>IFERROR(IF(VLOOKUP(盘点数[[#This Row],[货号]],账面数[[#All],[货号]:[单位]],3,FALSE)=0,"",VLOOKUP(盘点数[[#This Row],[货号]],账面数[[#All],[货号]:[单位]],3,FALSE)),"")</f>
        <v/>
      </c>
      <c r="G1111" s="32"/>
      <c r="H1111" s="33"/>
    </row>
    <row r="1112" customHeight="1" spans="3:8">
      <c r="C1112" s="31"/>
      <c r="D1112" s="32"/>
      <c r="E1112" s="26" t="str">
        <f>IFERROR(IF(VLOOKUP(盘点数[[#This Row],[货号]],账面数[[#All],[货号]:[单位]],2,FALSE)=0,"",VLOOKUP(盘点数[[#This Row],[货号]],账面数[[#All],[货号]:[单位]],2,FALSE)),"")</f>
        <v/>
      </c>
      <c r="F1112" s="26" t="str">
        <f>IFERROR(IF(VLOOKUP(盘点数[[#This Row],[货号]],账面数[[#All],[货号]:[单位]],3,FALSE)=0,"",VLOOKUP(盘点数[[#This Row],[货号]],账面数[[#All],[货号]:[单位]],3,FALSE)),"")</f>
        <v/>
      </c>
      <c r="G1112" s="32"/>
      <c r="H1112" s="33"/>
    </row>
    <row r="1113" customHeight="1" spans="3:8">
      <c r="C1113" s="31"/>
      <c r="D1113" s="32"/>
      <c r="E1113" s="26" t="str">
        <f>IFERROR(IF(VLOOKUP(盘点数[[#This Row],[货号]],账面数[[#All],[货号]:[单位]],2,FALSE)=0,"",VLOOKUP(盘点数[[#This Row],[货号]],账面数[[#All],[货号]:[单位]],2,FALSE)),"")</f>
        <v/>
      </c>
      <c r="F1113" s="26" t="str">
        <f>IFERROR(IF(VLOOKUP(盘点数[[#This Row],[货号]],账面数[[#All],[货号]:[单位]],3,FALSE)=0,"",VLOOKUP(盘点数[[#This Row],[货号]],账面数[[#All],[货号]:[单位]],3,FALSE)),"")</f>
        <v/>
      </c>
      <c r="G1113" s="32"/>
      <c r="H1113" s="33"/>
    </row>
    <row r="1114" customHeight="1" spans="3:8">
      <c r="C1114" s="31"/>
      <c r="D1114" s="32"/>
      <c r="E1114" s="26" t="str">
        <f>IFERROR(IF(VLOOKUP(盘点数[[#This Row],[货号]],账面数[[#All],[货号]:[单位]],2,FALSE)=0,"",VLOOKUP(盘点数[[#This Row],[货号]],账面数[[#All],[货号]:[单位]],2,FALSE)),"")</f>
        <v/>
      </c>
      <c r="F1114" s="26" t="str">
        <f>IFERROR(IF(VLOOKUP(盘点数[[#This Row],[货号]],账面数[[#All],[货号]:[单位]],3,FALSE)=0,"",VLOOKUP(盘点数[[#This Row],[货号]],账面数[[#All],[货号]:[单位]],3,FALSE)),"")</f>
        <v/>
      </c>
      <c r="G1114" s="32"/>
      <c r="H1114" s="33"/>
    </row>
    <row r="1115" customHeight="1" spans="3:8">
      <c r="C1115" s="31"/>
      <c r="D1115" s="32"/>
      <c r="E1115" s="26" t="str">
        <f>IFERROR(IF(VLOOKUP(盘点数[[#This Row],[货号]],账面数[[#All],[货号]:[单位]],2,FALSE)=0,"",VLOOKUP(盘点数[[#This Row],[货号]],账面数[[#All],[货号]:[单位]],2,FALSE)),"")</f>
        <v/>
      </c>
      <c r="F1115" s="26" t="str">
        <f>IFERROR(IF(VLOOKUP(盘点数[[#This Row],[货号]],账面数[[#All],[货号]:[单位]],3,FALSE)=0,"",VLOOKUP(盘点数[[#This Row],[货号]],账面数[[#All],[货号]:[单位]],3,FALSE)),"")</f>
        <v/>
      </c>
      <c r="G1115" s="32"/>
      <c r="H1115" s="33"/>
    </row>
    <row r="1116" customHeight="1" spans="3:8">
      <c r="C1116" s="31"/>
      <c r="D1116" s="32"/>
      <c r="E1116" s="26" t="str">
        <f>IFERROR(IF(VLOOKUP(盘点数[[#This Row],[货号]],账面数[[#All],[货号]:[单位]],2,FALSE)=0,"",VLOOKUP(盘点数[[#This Row],[货号]],账面数[[#All],[货号]:[单位]],2,FALSE)),"")</f>
        <v/>
      </c>
      <c r="F1116" s="26" t="str">
        <f>IFERROR(IF(VLOOKUP(盘点数[[#This Row],[货号]],账面数[[#All],[货号]:[单位]],3,FALSE)=0,"",VLOOKUP(盘点数[[#This Row],[货号]],账面数[[#All],[货号]:[单位]],3,FALSE)),"")</f>
        <v/>
      </c>
      <c r="G1116" s="32"/>
      <c r="H1116" s="33"/>
    </row>
    <row r="1117" customHeight="1" spans="3:8">
      <c r="C1117" s="31"/>
      <c r="D1117" s="32"/>
      <c r="E1117" s="26" t="str">
        <f>IFERROR(IF(VLOOKUP(盘点数[[#This Row],[货号]],账面数[[#All],[货号]:[单位]],2,FALSE)=0,"",VLOOKUP(盘点数[[#This Row],[货号]],账面数[[#All],[货号]:[单位]],2,FALSE)),"")</f>
        <v/>
      </c>
      <c r="F1117" s="26" t="str">
        <f>IFERROR(IF(VLOOKUP(盘点数[[#This Row],[货号]],账面数[[#All],[货号]:[单位]],3,FALSE)=0,"",VLOOKUP(盘点数[[#This Row],[货号]],账面数[[#All],[货号]:[单位]],3,FALSE)),"")</f>
        <v/>
      </c>
      <c r="G1117" s="32"/>
      <c r="H1117" s="33"/>
    </row>
    <row r="1118" customHeight="1" spans="3:8">
      <c r="C1118" s="31"/>
      <c r="D1118" s="32"/>
      <c r="E1118" s="26" t="str">
        <f>IFERROR(IF(VLOOKUP(盘点数[[#This Row],[货号]],账面数[[#All],[货号]:[单位]],2,FALSE)=0,"",VLOOKUP(盘点数[[#This Row],[货号]],账面数[[#All],[货号]:[单位]],2,FALSE)),"")</f>
        <v/>
      </c>
      <c r="F1118" s="26" t="str">
        <f>IFERROR(IF(VLOOKUP(盘点数[[#This Row],[货号]],账面数[[#All],[货号]:[单位]],3,FALSE)=0,"",VLOOKUP(盘点数[[#This Row],[货号]],账面数[[#All],[货号]:[单位]],3,FALSE)),"")</f>
        <v/>
      </c>
      <c r="G1118" s="32"/>
      <c r="H1118" s="33"/>
    </row>
    <row r="1119" customHeight="1" spans="3:8">
      <c r="C1119" s="31"/>
      <c r="D1119" s="32"/>
      <c r="E1119" s="26" t="str">
        <f>IFERROR(IF(VLOOKUP(盘点数[[#This Row],[货号]],账面数[[#All],[货号]:[单位]],2,FALSE)=0,"",VLOOKUP(盘点数[[#This Row],[货号]],账面数[[#All],[货号]:[单位]],2,FALSE)),"")</f>
        <v/>
      </c>
      <c r="F1119" s="26" t="str">
        <f>IFERROR(IF(VLOOKUP(盘点数[[#This Row],[货号]],账面数[[#All],[货号]:[单位]],3,FALSE)=0,"",VLOOKUP(盘点数[[#This Row],[货号]],账面数[[#All],[货号]:[单位]],3,FALSE)),"")</f>
        <v/>
      </c>
      <c r="G1119" s="32"/>
      <c r="H1119" s="33"/>
    </row>
    <row r="1120" customHeight="1" spans="3:8">
      <c r="C1120" s="31"/>
      <c r="D1120" s="32"/>
      <c r="E1120" s="26" t="str">
        <f>IFERROR(IF(VLOOKUP(盘点数[[#This Row],[货号]],账面数[[#All],[货号]:[单位]],2,FALSE)=0,"",VLOOKUP(盘点数[[#This Row],[货号]],账面数[[#All],[货号]:[单位]],2,FALSE)),"")</f>
        <v/>
      </c>
      <c r="F1120" s="26" t="str">
        <f>IFERROR(IF(VLOOKUP(盘点数[[#This Row],[货号]],账面数[[#All],[货号]:[单位]],3,FALSE)=0,"",VLOOKUP(盘点数[[#This Row],[货号]],账面数[[#All],[货号]:[单位]],3,FALSE)),"")</f>
        <v/>
      </c>
      <c r="G1120" s="32"/>
      <c r="H1120" s="33"/>
    </row>
    <row r="1121" customHeight="1" spans="3:8">
      <c r="C1121" s="31"/>
      <c r="D1121" s="32"/>
      <c r="E1121" s="26" t="str">
        <f>IFERROR(IF(VLOOKUP(盘点数[[#This Row],[货号]],账面数[[#All],[货号]:[单位]],2,FALSE)=0,"",VLOOKUP(盘点数[[#This Row],[货号]],账面数[[#All],[货号]:[单位]],2,FALSE)),"")</f>
        <v/>
      </c>
      <c r="F1121" s="26" t="str">
        <f>IFERROR(IF(VLOOKUP(盘点数[[#This Row],[货号]],账面数[[#All],[货号]:[单位]],3,FALSE)=0,"",VLOOKUP(盘点数[[#This Row],[货号]],账面数[[#All],[货号]:[单位]],3,FALSE)),"")</f>
        <v/>
      </c>
      <c r="G1121" s="32"/>
      <c r="H1121" s="33"/>
    </row>
    <row r="1122" customHeight="1" spans="3:8">
      <c r="C1122" s="31"/>
      <c r="D1122" s="32"/>
      <c r="E1122" s="26" t="str">
        <f>IFERROR(IF(VLOOKUP(盘点数[[#This Row],[货号]],账面数[[#All],[货号]:[单位]],2,FALSE)=0,"",VLOOKUP(盘点数[[#This Row],[货号]],账面数[[#All],[货号]:[单位]],2,FALSE)),"")</f>
        <v/>
      </c>
      <c r="F1122" s="26" t="str">
        <f>IFERROR(IF(VLOOKUP(盘点数[[#This Row],[货号]],账面数[[#All],[货号]:[单位]],3,FALSE)=0,"",VLOOKUP(盘点数[[#This Row],[货号]],账面数[[#All],[货号]:[单位]],3,FALSE)),"")</f>
        <v/>
      </c>
      <c r="G1122" s="32"/>
      <c r="H1122" s="33"/>
    </row>
    <row r="1123" customHeight="1" spans="3:8">
      <c r="C1123" s="31"/>
      <c r="D1123" s="32"/>
      <c r="E1123" s="26" t="str">
        <f>IFERROR(IF(VLOOKUP(盘点数[[#This Row],[货号]],账面数[[#All],[货号]:[单位]],2,FALSE)=0,"",VLOOKUP(盘点数[[#This Row],[货号]],账面数[[#All],[货号]:[单位]],2,FALSE)),"")</f>
        <v/>
      </c>
      <c r="F1123" s="26" t="str">
        <f>IFERROR(IF(VLOOKUP(盘点数[[#This Row],[货号]],账面数[[#All],[货号]:[单位]],3,FALSE)=0,"",VLOOKUP(盘点数[[#This Row],[货号]],账面数[[#All],[货号]:[单位]],3,FALSE)),"")</f>
        <v/>
      </c>
      <c r="G1123" s="32"/>
      <c r="H1123" s="33"/>
    </row>
    <row r="1124" customHeight="1" spans="3:8">
      <c r="C1124" s="31"/>
      <c r="D1124" s="32"/>
      <c r="E1124" s="26" t="str">
        <f>IFERROR(IF(VLOOKUP(盘点数[[#This Row],[货号]],账面数[[#All],[货号]:[单位]],2,FALSE)=0,"",VLOOKUP(盘点数[[#This Row],[货号]],账面数[[#All],[货号]:[单位]],2,FALSE)),"")</f>
        <v/>
      </c>
      <c r="F1124" s="26" t="str">
        <f>IFERROR(IF(VLOOKUP(盘点数[[#This Row],[货号]],账面数[[#All],[货号]:[单位]],3,FALSE)=0,"",VLOOKUP(盘点数[[#This Row],[货号]],账面数[[#All],[货号]:[单位]],3,FALSE)),"")</f>
        <v/>
      </c>
      <c r="G1124" s="32"/>
      <c r="H1124" s="33"/>
    </row>
    <row r="1125" customHeight="1" spans="3:8">
      <c r="C1125" s="31"/>
      <c r="D1125" s="32"/>
      <c r="E1125" s="26" t="str">
        <f>IFERROR(IF(VLOOKUP(盘点数[[#This Row],[货号]],账面数[[#All],[货号]:[单位]],2,FALSE)=0,"",VLOOKUP(盘点数[[#This Row],[货号]],账面数[[#All],[货号]:[单位]],2,FALSE)),"")</f>
        <v/>
      </c>
      <c r="F1125" s="26" t="str">
        <f>IFERROR(IF(VLOOKUP(盘点数[[#This Row],[货号]],账面数[[#All],[货号]:[单位]],3,FALSE)=0,"",VLOOKUP(盘点数[[#This Row],[货号]],账面数[[#All],[货号]:[单位]],3,FALSE)),"")</f>
        <v/>
      </c>
      <c r="G1125" s="32"/>
      <c r="H1125" s="33"/>
    </row>
    <row r="1126" customHeight="1" spans="3:8">
      <c r="C1126" s="31"/>
      <c r="D1126" s="32"/>
      <c r="E1126" s="26" t="str">
        <f>IFERROR(IF(VLOOKUP(盘点数[[#This Row],[货号]],账面数[[#All],[货号]:[单位]],2,FALSE)=0,"",VLOOKUP(盘点数[[#This Row],[货号]],账面数[[#All],[货号]:[单位]],2,FALSE)),"")</f>
        <v/>
      </c>
      <c r="F1126" s="26" t="str">
        <f>IFERROR(IF(VLOOKUP(盘点数[[#This Row],[货号]],账面数[[#All],[货号]:[单位]],3,FALSE)=0,"",VLOOKUP(盘点数[[#This Row],[货号]],账面数[[#All],[货号]:[单位]],3,FALSE)),"")</f>
        <v/>
      </c>
      <c r="G1126" s="32"/>
      <c r="H1126" s="33"/>
    </row>
    <row r="1127" customHeight="1" spans="3:8">
      <c r="C1127" s="31"/>
      <c r="D1127" s="32"/>
      <c r="E1127" s="26" t="str">
        <f>IFERROR(IF(VLOOKUP(盘点数[[#This Row],[货号]],账面数[[#All],[货号]:[单位]],2,FALSE)=0,"",VLOOKUP(盘点数[[#This Row],[货号]],账面数[[#All],[货号]:[单位]],2,FALSE)),"")</f>
        <v/>
      </c>
      <c r="F1127" s="26" t="str">
        <f>IFERROR(IF(VLOOKUP(盘点数[[#This Row],[货号]],账面数[[#All],[货号]:[单位]],3,FALSE)=0,"",VLOOKUP(盘点数[[#This Row],[货号]],账面数[[#All],[货号]:[单位]],3,FALSE)),"")</f>
        <v/>
      </c>
      <c r="G1127" s="32"/>
      <c r="H1127" s="33"/>
    </row>
    <row r="1128" customHeight="1" spans="3:8">
      <c r="C1128" s="31"/>
      <c r="D1128" s="32"/>
      <c r="E1128" s="26" t="str">
        <f>IFERROR(IF(VLOOKUP(盘点数[[#This Row],[货号]],账面数[[#All],[货号]:[单位]],2,FALSE)=0,"",VLOOKUP(盘点数[[#This Row],[货号]],账面数[[#All],[货号]:[单位]],2,FALSE)),"")</f>
        <v/>
      </c>
      <c r="F1128" s="26" t="str">
        <f>IFERROR(IF(VLOOKUP(盘点数[[#This Row],[货号]],账面数[[#All],[货号]:[单位]],3,FALSE)=0,"",VLOOKUP(盘点数[[#This Row],[货号]],账面数[[#All],[货号]:[单位]],3,FALSE)),"")</f>
        <v/>
      </c>
      <c r="G1128" s="32"/>
      <c r="H1128" s="33"/>
    </row>
    <row r="1129" customHeight="1" spans="3:8">
      <c r="C1129" s="31"/>
      <c r="D1129" s="32"/>
      <c r="E1129" s="26" t="str">
        <f>IFERROR(IF(VLOOKUP(盘点数[[#This Row],[货号]],账面数[[#All],[货号]:[单位]],2,FALSE)=0,"",VLOOKUP(盘点数[[#This Row],[货号]],账面数[[#All],[货号]:[单位]],2,FALSE)),"")</f>
        <v/>
      </c>
      <c r="F1129" s="26" t="str">
        <f>IFERROR(IF(VLOOKUP(盘点数[[#This Row],[货号]],账面数[[#All],[货号]:[单位]],3,FALSE)=0,"",VLOOKUP(盘点数[[#This Row],[货号]],账面数[[#All],[货号]:[单位]],3,FALSE)),"")</f>
        <v/>
      </c>
      <c r="G1129" s="32"/>
      <c r="H1129" s="33"/>
    </row>
    <row r="1130" customHeight="1" spans="3:8">
      <c r="C1130" s="31"/>
      <c r="D1130" s="32"/>
      <c r="E1130" s="26" t="str">
        <f>IFERROR(IF(VLOOKUP(盘点数[[#This Row],[货号]],账面数[[#All],[货号]:[单位]],2,FALSE)=0,"",VLOOKUP(盘点数[[#This Row],[货号]],账面数[[#All],[货号]:[单位]],2,FALSE)),"")</f>
        <v/>
      </c>
      <c r="F1130" s="26" t="str">
        <f>IFERROR(IF(VLOOKUP(盘点数[[#This Row],[货号]],账面数[[#All],[货号]:[单位]],3,FALSE)=0,"",VLOOKUP(盘点数[[#This Row],[货号]],账面数[[#All],[货号]:[单位]],3,FALSE)),"")</f>
        <v/>
      </c>
      <c r="G1130" s="32"/>
      <c r="H1130" s="33"/>
    </row>
    <row r="1131" customHeight="1" spans="3:8">
      <c r="C1131" s="31"/>
      <c r="D1131" s="32"/>
      <c r="E1131" s="26" t="str">
        <f>IFERROR(IF(VLOOKUP(盘点数[[#This Row],[货号]],账面数[[#All],[货号]:[单位]],2,FALSE)=0,"",VLOOKUP(盘点数[[#This Row],[货号]],账面数[[#All],[货号]:[单位]],2,FALSE)),"")</f>
        <v/>
      </c>
      <c r="F1131" s="26" t="str">
        <f>IFERROR(IF(VLOOKUP(盘点数[[#This Row],[货号]],账面数[[#All],[货号]:[单位]],3,FALSE)=0,"",VLOOKUP(盘点数[[#This Row],[货号]],账面数[[#All],[货号]:[单位]],3,FALSE)),"")</f>
        <v/>
      </c>
      <c r="G1131" s="32"/>
      <c r="H1131" s="33"/>
    </row>
    <row r="1132" customHeight="1" spans="3:8">
      <c r="C1132" s="31"/>
      <c r="D1132" s="32"/>
      <c r="E1132" s="26" t="str">
        <f>IFERROR(IF(VLOOKUP(盘点数[[#This Row],[货号]],账面数[[#All],[货号]:[单位]],2,FALSE)=0,"",VLOOKUP(盘点数[[#This Row],[货号]],账面数[[#All],[货号]:[单位]],2,FALSE)),"")</f>
        <v/>
      </c>
      <c r="F1132" s="26" t="str">
        <f>IFERROR(IF(VLOOKUP(盘点数[[#This Row],[货号]],账面数[[#All],[货号]:[单位]],3,FALSE)=0,"",VLOOKUP(盘点数[[#This Row],[货号]],账面数[[#All],[货号]:[单位]],3,FALSE)),"")</f>
        <v/>
      </c>
      <c r="G1132" s="32"/>
      <c r="H1132" s="33"/>
    </row>
    <row r="1133" customHeight="1" spans="3:8">
      <c r="C1133" s="31"/>
      <c r="D1133" s="32"/>
      <c r="E1133" s="26" t="str">
        <f>IFERROR(IF(VLOOKUP(盘点数[[#This Row],[货号]],账面数[[#All],[货号]:[单位]],2,FALSE)=0,"",VLOOKUP(盘点数[[#This Row],[货号]],账面数[[#All],[货号]:[单位]],2,FALSE)),"")</f>
        <v/>
      </c>
      <c r="F1133" s="26" t="str">
        <f>IFERROR(IF(VLOOKUP(盘点数[[#This Row],[货号]],账面数[[#All],[货号]:[单位]],3,FALSE)=0,"",VLOOKUP(盘点数[[#This Row],[货号]],账面数[[#All],[货号]:[单位]],3,FALSE)),"")</f>
        <v/>
      </c>
      <c r="G1133" s="32"/>
      <c r="H1133" s="33"/>
    </row>
    <row r="1134" customHeight="1" spans="3:8">
      <c r="C1134" s="31"/>
      <c r="D1134" s="32"/>
      <c r="E1134" s="26" t="str">
        <f>IFERROR(IF(VLOOKUP(盘点数[[#This Row],[货号]],账面数[[#All],[货号]:[单位]],2,FALSE)=0,"",VLOOKUP(盘点数[[#This Row],[货号]],账面数[[#All],[货号]:[单位]],2,FALSE)),"")</f>
        <v/>
      </c>
      <c r="F1134" s="26" t="str">
        <f>IFERROR(IF(VLOOKUP(盘点数[[#This Row],[货号]],账面数[[#All],[货号]:[单位]],3,FALSE)=0,"",VLOOKUP(盘点数[[#This Row],[货号]],账面数[[#All],[货号]:[单位]],3,FALSE)),"")</f>
        <v/>
      </c>
      <c r="G1134" s="32"/>
      <c r="H1134" s="33"/>
    </row>
    <row r="1135" customHeight="1" spans="3:8">
      <c r="C1135" s="31"/>
      <c r="D1135" s="32"/>
      <c r="E1135" s="26" t="str">
        <f>IFERROR(IF(VLOOKUP(盘点数[[#This Row],[货号]],账面数[[#All],[货号]:[单位]],2,FALSE)=0,"",VLOOKUP(盘点数[[#This Row],[货号]],账面数[[#All],[货号]:[单位]],2,FALSE)),"")</f>
        <v/>
      </c>
      <c r="F1135" s="26" t="str">
        <f>IFERROR(IF(VLOOKUP(盘点数[[#This Row],[货号]],账面数[[#All],[货号]:[单位]],3,FALSE)=0,"",VLOOKUP(盘点数[[#This Row],[货号]],账面数[[#All],[货号]:[单位]],3,FALSE)),"")</f>
        <v/>
      </c>
      <c r="G1135" s="32"/>
      <c r="H1135" s="33"/>
    </row>
    <row r="1136" customHeight="1" spans="3:8">
      <c r="C1136" s="31"/>
      <c r="D1136" s="32"/>
      <c r="E1136" s="26" t="str">
        <f>IFERROR(IF(VLOOKUP(盘点数[[#This Row],[货号]],账面数[[#All],[货号]:[单位]],2,FALSE)=0,"",VLOOKUP(盘点数[[#This Row],[货号]],账面数[[#All],[货号]:[单位]],2,FALSE)),"")</f>
        <v/>
      </c>
      <c r="F1136" s="26" t="str">
        <f>IFERROR(IF(VLOOKUP(盘点数[[#This Row],[货号]],账面数[[#All],[货号]:[单位]],3,FALSE)=0,"",VLOOKUP(盘点数[[#This Row],[货号]],账面数[[#All],[货号]:[单位]],3,FALSE)),"")</f>
        <v/>
      </c>
      <c r="G1136" s="32"/>
      <c r="H1136" s="33"/>
    </row>
    <row r="1137" customHeight="1" spans="3:8">
      <c r="C1137" s="31"/>
      <c r="D1137" s="32"/>
      <c r="E1137" s="26" t="str">
        <f>IFERROR(IF(VLOOKUP(盘点数[[#This Row],[货号]],账面数[[#All],[货号]:[单位]],2,FALSE)=0,"",VLOOKUP(盘点数[[#This Row],[货号]],账面数[[#All],[货号]:[单位]],2,FALSE)),"")</f>
        <v/>
      </c>
      <c r="F1137" s="26" t="str">
        <f>IFERROR(IF(VLOOKUP(盘点数[[#This Row],[货号]],账面数[[#All],[货号]:[单位]],3,FALSE)=0,"",VLOOKUP(盘点数[[#This Row],[货号]],账面数[[#All],[货号]:[单位]],3,FALSE)),"")</f>
        <v/>
      </c>
      <c r="G1137" s="32"/>
      <c r="H1137" s="33"/>
    </row>
    <row r="1138" customHeight="1" spans="3:8">
      <c r="C1138" s="31"/>
      <c r="D1138" s="32"/>
      <c r="E1138" s="26" t="str">
        <f>IFERROR(IF(VLOOKUP(盘点数[[#This Row],[货号]],账面数[[#All],[货号]:[单位]],2,FALSE)=0,"",VLOOKUP(盘点数[[#This Row],[货号]],账面数[[#All],[货号]:[单位]],2,FALSE)),"")</f>
        <v/>
      </c>
      <c r="F1138" s="26" t="str">
        <f>IFERROR(IF(VLOOKUP(盘点数[[#This Row],[货号]],账面数[[#All],[货号]:[单位]],3,FALSE)=0,"",VLOOKUP(盘点数[[#This Row],[货号]],账面数[[#All],[货号]:[单位]],3,FALSE)),"")</f>
        <v/>
      </c>
      <c r="G1138" s="32"/>
      <c r="H1138" s="33"/>
    </row>
    <row r="1139" customHeight="1" spans="3:8">
      <c r="C1139" s="31"/>
      <c r="D1139" s="32"/>
      <c r="E1139" s="26" t="str">
        <f>IFERROR(IF(VLOOKUP(盘点数[[#This Row],[货号]],账面数[[#All],[货号]:[单位]],2,FALSE)=0,"",VLOOKUP(盘点数[[#This Row],[货号]],账面数[[#All],[货号]:[单位]],2,FALSE)),"")</f>
        <v/>
      </c>
      <c r="F1139" s="26" t="str">
        <f>IFERROR(IF(VLOOKUP(盘点数[[#This Row],[货号]],账面数[[#All],[货号]:[单位]],3,FALSE)=0,"",VLOOKUP(盘点数[[#This Row],[货号]],账面数[[#All],[货号]:[单位]],3,FALSE)),"")</f>
        <v/>
      </c>
      <c r="G1139" s="32"/>
      <c r="H1139" s="33"/>
    </row>
    <row r="1140" customHeight="1" spans="3:8">
      <c r="C1140" s="31"/>
      <c r="D1140" s="32"/>
      <c r="E1140" s="26" t="str">
        <f>IFERROR(IF(VLOOKUP(盘点数[[#This Row],[货号]],账面数[[#All],[货号]:[单位]],2,FALSE)=0,"",VLOOKUP(盘点数[[#This Row],[货号]],账面数[[#All],[货号]:[单位]],2,FALSE)),"")</f>
        <v/>
      </c>
      <c r="F1140" s="26" t="str">
        <f>IFERROR(IF(VLOOKUP(盘点数[[#This Row],[货号]],账面数[[#All],[货号]:[单位]],3,FALSE)=0,"",VLOOKUP(盘点数[[#This Row],[货号]],账面数[[#All],[货号]:[单位]],3,FALSE)),"")</f>
        <v/>
      </c>
      <c r="G1140" s="32"/>
      <c r="H1140" s="33"/>
    </row>
    <row r="1141" customHeight="1" spans="3:8">
      <c r="C1141" s="31"/>
      <c r="D1141" s="32"/>
      <c r="E1141" s="26" t="str">
        <f>IFERROR(IF(VLOOKUP(盘点数[[#This Row],[货号]],账面数[[#All],[货号]:[单位]],2,FALSE)=0,"",VLOOKUP(盘点数[[#This Row],[货号]],账面数[[#All],[货号]:[单位]],2,FALSE)),"")</f>
        <v/>
      </c>
      <c r="F1141" s="26" t="str">
        <f>IFERROR(IF(VLOOKUP(盘点数[[#This Row],[货号]],账面数[[#All],[货号]:[单位]],3,FALSE)=0,"",VLOOKUP(盘点数[[#This Row],[货号]],账面数[[#All],[货号]:[单位]],3,FALSE)),"")</f>
        <v/>
      </c>
      <c r="G1141" s="32"/>
      <c r="H1141" s="33"/>
    </row>
    <row r="1142" customHeight="1" spans="3:8">
      <c r="C1142" s="31"/>
      <c r="D1142" s="32"/>
      <c r="E1142" s="26" t="str">
        <f>IFERROR(IF(VLOOKUP(盘点数[[#This Row],[货号]],账面数[[#All],[货号]:[单位]],2,FALSE)=0,"",VLOOKUP(盘点数[[#This Row],[货号]],账面数[[#All],[货号]:[单位]],2,FALSE)),"")</f>
        <v/>
      </c>
      <c r="F1142" s="26" t="str">
        <f>IFERROR(IF(VLOOKUP(盘点数[[#This Row],[货号]],账面数[[#All],[货号]:[单位]],3,FALSE)=0,"",VLOOKUP(盘点数[[#This Row],[货号]],账面数[[#All],[货号]:[单位]],3,FALSE)),"")</f>
        <v/>
      </c>
      <c r="G1142" s="32"/>
      <c r="H1142" s="33"/>
    </row>
    <row r="1143" customHeight="1" spans="3:8">
      <c r="C1143" s="31"/>
      <c r="D1143" s="32"/>
      <c r="E1143" s="26" t="str">
        <f>IFERROR(IF(VLOOKUP(盘点数[[#This Row],[货号]],账面数[[#All],[货号]:[单位]],2,FALSE)=0,"",VLOOKUP(盘点数[[#This Row],[货号]],账面数[[#All],[货号]:[单位]],2,FALSE)),"")</f>
        <v/>
      </c>
      <c r="F1143" s="26" t="str">
        <f>IFERROR(IF(VLOOKUP(盘点数[[#This Row],[货号]],账面数[[#All],[货号]:[单位]],3,FALSE)=0,"",VLOOKUP(盘点数[[#This Row],[货号]],账面数[[#All],[货号]:[单位]],3,FALSE)),"")</f>
        <v/>
      </c>
      <c r="G1143" s="32"/>
      <c r="H1143" s="33"/>
    </row>
    <row r="1144" customHeight="1" spans="3:8">
      <c r="C1144" s="31"/>
      <c r="D1144" s="32"/>
      <c r="E1144" s="26" t="str">
        <f>IFERROR(IF(VLOOKUP(盘点数[[#This Row],[货号]],账面数[[#All],[货号]:[单位]],2,FALSE)=0,"",VLOOKUP(盘点数[[#This Row],[货号]],账面数[[#All],[货号]:[单位]],2,FALSE)),"")</f>
        <v/>
      </c>
      <c r="F1144" s="26" t="str">
        <f>IFERROR(IF(VLOOKUP(盘点数[[#This Row],[货号]],账面数[[#All],[货号]:[单位]],3,FALSE)=0,"",VLOOKUP(盘点数[[#This Row],[货号]],账面数[[#All],[货号]:[单位]],3,FALSE)),"")</f>
        <v/>
      </c>
      <c r="G1144" s="32"/>
      <c r="H1144" s="33"/>
    </row>
    <row r="1145" customHeight="1" spans="3:8">
      <c r="C1145" s="31"/>
      <c r="D1145" s="32"/>
      <c r="E1145" s="26" t="str">
        <f>IFERROR(IF(VLOOKUP(盘点数[[#This Row],[货号]],账面数[[#All],[货号]:[单位]],2,FALSE)=0,"",VLOOKUP(盘点数[[#This Row],[货号]],账面数[[#All],[货号]:[单位]],2,FALSE)),"")</f>
        <v/>
      </c>
      <c r="F1145" s="26" t="str">
        <f>IFERROR(IF(VLOOKUP(盘点数[[#This Row],[货号]],账面数[[#All],[货号]:[单位]],3,FALSE)=0,"",VLOOKUP(盘点数[[#This Row],[货号]],账面数[[#All],[货号]:[单位]],3,FALSE)),"")</f>
        <v/>
      </c>
      <c r="G1145" s="32"/>
      <c r="H1145" s="33"/>
    </row>
    <row r="1146" customHeight="1" spans="3:8">
      <c r="C1146" s="31"/>
      <c r="D1146" s="32"/>
      <c r="E1146" s="26" t="str">
        <f>IFERROR(IF(VLOOKUP(盘点数[[#This Row],[货号]],账面数[[#All],[货号]:[单位]],2,FALSE)=0,"",VLOOKUP(盘点数[[#This Row],[货号]],账面数[[#All],[货号]:[单位]],2,FALSE)),"")</f>
        <v/>
      </c>
      <c r="F1146" s="26" t="str">
        <f>IFERROR(IF(VLOOKUP(盘点数[[#This Row],[货号]],账面数[[#All],[货号]:[单位]],3,FALSE)=0,"",VLOOKUP(盘点数[[#This Row],[货号]],账面数[[#All],[货号]:[单位]],3,FALSE)),"")</f>
        <v/>
      </c>
      <c r="G1146" s="32"/>
      <c r="H1146" s="33"/>
    </row>
  </sheetData>
  <sheetProtection password="CF0E" sheet="1" formatCells="0" formatColumns="0" formatRows="0" insertRows="0" deleteRows="0" sort="0" autoFilter="0" pivotTables="0"/>
  <protectedRanges>
    <protectedRange sqref="H3:H4" name="区域3"/>
    <protectedRange sqref="C7:D1146" name="区域1"/>
    <protectedRange sqref="G7:H1146" name="区域2"/>
  </protectedRanges>
  <mergeCells count="2">
    <mergeCell ref="H3:H4"/>
    <mergeCell ref="C3:F4"/>
  </mergeCells>
  <dataValidations count="1">
    <dataValidation type="list" allowBlank="1" showInputMessage="1" showErrorMessage="1" sqref="D7:D1146">
      <formula1>货号</formula1>
    </dataValidation>
  </dataValidations>
  <printOptions horizontalCentered="1"/>
  <pageMargins left="0.078740157480315" right="0.078740157480315" top="0.078740157480315" bottom="0.078740157480315" header="0.31496062992126" footer="0.31496062992126"/>
  <pageSetup paperSize="9" orientation="portrait"/>
  <headerFooter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249977111117893"/>
  </sheetPr>
  <dimension ref="A1:H34"/>
  <sheetViews>
    <sheetView showGridLines="0" workbookViewId="0">
      <selection activeCell="G18" sqref="G18"/>
    </sheetView>
  </sheetViews>
  <sheetFormatPr defaultColWidth="9" defaultRowHeight="27" customHeight="1" outlineLevelCol="7"/>
  <cols>
    <col min="1" max="1" width="11.625" customWidth="1"/>
    <col min="2" max="2" width="20.125" customWidth="1"/>
    <col min="3" max="3" width="20.5" customWidth="1"/>
    <col min="4" max="4" width="7.5" customWidth="1"/>
    <col min="5" max="7" width="8.5" customWidth="1"/>
    <col min="8" max="8" width="13.25" customWidth="1"/>
  </cols>
  <sheetData>
    <row r="1" ht="50.25" customHeight="1" spans="1:8">
      <c r="A1" s="1" t="s">
        <v>27</v>
      </c>
      <c r="B1" s="1"/>
      <c r="C1" s="1"/>
      <c r="D1" s="1"/>
      <c r="E1" s="1"/>
      <c r="F1" s="1"/>
      <c r="G1" s="1"/>
      <c r="H1" s="1"/>
    </row>
    <row r="2" ht="21.75" customHeight="1" spans="1:8">
      <c r="A2" s="2" t="s">
        <v>28</v>
      </c>
      <c r="B2" s="2"/>
      <c r="C2" s="2"/>
      <c r="D2" s="2"/>
      <c r="E2" s="2"/>
      <c r="F2" s="2"/>
      <c r="G2" s="2"/>
      <c r="H2" s="2"/>
    </row>
    <row r="3" customHeight="1" spans="1:8">
      <c r="A3" s="3" t="s">
        <v>22</v>
      </c>
      <c r="B3" s="3" t="s">
        <v>1</v>
      </c>
      <c r="C3" s="3" t="s">
        <v>2</v>
      </c>
      <c r="D3" s="3" t="s">
        <v>3</v>
      </c>
      <c r="E3" s="3" t="s">
        <v>5</v>
      </c>
      <c r="F3" s="3" t="s">
        <v>29</v>
      </c>
      <c r="G3" s="3" t="s">
        <v>6</v>
      </c>
      <c r="H3" s="3" t="s">
        <v>30</v>
      </c>
    </row>
    <row r="4" customHeight="1" spans="1:8">
      <c r="A4" s="4"/>
      <c r="B4" s="4"/>
      <c r="C4" s="4"/>
      <c r="D4" s="4"/>
      <c r="E4" s="4"/>
      <c r="F4" s="4"/>
      <c r="G4" s="4"/>
      <c r="H4" s="4"/>
    </row>
    <row r="5" customHeight="1" spans="1:8">
      <c r="A5" s="5"/>
      <c r="B5" s="5"/>
      <c r="C5" s="5"/>
      <c r="D5" s="5"/>
      <c r="E5" s="5"/>
      <c r="F5" s="5"/>
      <c r="G5" s="5"/>
      <c r="H5" s="5"/>
    </row>
    <row r="6" customHeight="1" spans="1:8">
      <c r="A6" s="5"/>
      <c r="B6" s="5"/>
      <c r="C6" s="5"/>
      <c r="D6" s="5"/>
      <c r="E6" s="5"/>
      <c r="F6" s="5"/>
      <c r="G6" s="5"/>
      <c r="H6" s="5"/>
    </row>
    <row r="7" customHeight="1" spans="1:8">
      <c r="A7" s="5"/>
      <c r="B7" s="5"/>
      <c r="C7" s="5"/>
      <c r="D7" s="5"/>
      <c r="E7" s="5"/>
      <c r="F7" s="5"/>
      <c r="G7" s="5"/>
      <c r="H7" s="5"/>
    </row>
    <row r="8" customHeight="1" spans="1:8">
      <c r="A8" s="5"/>
      <c r="B8" s="5"/>
      <c r="C8" s="5"/>
      <c r="D8" s="5"/>
      <c r="E8" s="5"/>
      <c r="F8" s="5"/>
      <c r="G8" s="5"/>
      <c r="H8" s="5"/>
    </row>
    <row r="9" customHeight="1" spans="1:8">
      <c r="A9" s="5"/>
      <c r="B9" s="5"/>
      <c r="C9" s="5"/>
      <c r="D9" s="5"/>
      <c r="E9" s="5"/>
      <c r="F9" s="5"/>
      <c r="G9" s="5"/>
      <c r="H9" s="5"/>
    </row>
    <row r="10" customHeight="1" spans="1:8">
      <c r="A10" s="5"/>
      <c r="B10" s="5"/>
      <c r="C10" s="5"/>
      <c r="D10" s="5"/>
      <c r="E10" s="5"/>
      <c r="F10" s="5"/>
      <c r="G10" s="5"/>
      <c r="H10" s="5"/>
    </row>
    <row r="11" customHeight="1" spans="1:8">
      <c r="A11" s="5"/>
      <c r="B11" s="5"/>
      <c r="C11" s="5"/>
      <c r="D11" s="5"/>
      <c r="E11" s="5"/>
      <c r="F11" s="5"/>
      <c r="G11" s="5"/>
      <c r="H11" s="5"/>
    </row>
    <row r="12" customHeight="1" spans="1:8">
      <c r="A12" s="5"/>
      <c r="B12" s="5"/>
      <c r="C12" s="5"/>
      <c r="D12" s="5"/>
      <c r="E12" s="5"/>
      <c r="F12" s="5"/>
      <c r="G12" s="5"/>
      <c r="H12" s="5"/>
    </row>
    <row r="13" customHeight="1" spans="1:8">
      <c r="A13" s="5"/>
      <c r="B13" s="5"/>
      <c r="C13" s="5"/>
      <c r="D13" s="5"/>
      <c r="E13" s="5"/>
      <c r="F13" s="5"/>
      <c r="G13" s="5"/>
      <c r="H13" s="5"/>
    </row>
    <row r="14" customHeight="1" spans="1:8">
      <c r="A14" s="5"/>
      <c r="B14" s="5"/>
      <c r="C14" s="5"/>
      <c r="D14" s="5"/>
      <c r="E14" s="5"/>
      <c r="F14" s="5"/>
      <c r="G14" s="5"/>
      <c r="H14" s="5"/>
    </row>
    <row r="15" customHeight="1" spans="1:8">
      <c r="A15" s="5"/>
      <c r="B15" s="5"/>
      <c r="C15" s="5"/>
      <c r="D15" s="5"/>
      <c r="E15" s="5"/>
      <c r="F15" s="5"/>
      <c r="G15" s="5"/>
      <c r="H15" s="5"/>
    </row>
    <row r="16" customHeight="1" spans="1:8">
      <c r="A16" s="5"/>
      <c r="B16" s="5"/>
      <c r="C16" s="5"/>
      <c r="D16" s="5"/>
      <c r="E16" s="5"/>
      <c r="F16" s="5"/>
      <c r="G16" s="5"/>
      <c r="H16" s="5"/>
    </row>
    <row r="17" customHeight="1" spans="1:8">
      <c r="A17" s="5"/>
      <c r="B17" s="5"/>
      <c r="C17" s="5"/>
      <c r="D17" s="5"/>
      <c r="E17" s="5"/>
      <c r="F17" s="5"/>
      <c r="G17" s="5"/>
      <c r="H17" s="5"/>
    </row>
    <row r="18" customHeight="1" spans="1:8">
      <c r="A18" s="5"/>
      <c r="B18" s="5"/>
      <c r="C18" s="5"/>
      <c r="D18" s="5"/>
      <c r="E18" s="5"/>
      <c r="F18" s="5"/>
      <c r="G18" s="5"/>
      <c r="H18" s="5"/>
    </row>
    <row r="19" customHeight="1" spans="1:8">
      <c r="A19" s="5"/>
      <c r="B19" s="5"/>
      <c r="C19" s="5"/>
      <c r="D19" s="5"/>
      <c r="E19" s="5"/>
      <c r="F19" s="5"/>
      <c r="G19" s="5"/>
      <c r="H19" s="5"/>
    </row>
    <row r="20" customHeight="1" spans="1:8">
      <c r="A20" s="5"/>
      <c r="B20" s="5"/>
      <c r="C20" s="5"/>
      <c r="D20" s="5"/>
      <c r="E20" s="5"/>
      <c r="F20" s="5"/>
      <c r="G20" s="5"/>
      <c r="H20" s="5"/>
    </row>
    <row r="21" customHeight="1" spans="1:8">
      <c r="A21" s="5"/>
      <c r="B21" s="5"/>
      <c r="C21" s="5"/>
      <c r="D21" s="5"/>
      <c r="E21" s="5"/>
      <c r="F21" s="5"/>
      <c r="G21" s="5"/>
      <c r="H21" s="5"/>
    </row>
    <row r="22" customHeight="1" spans="1:8">
      <c r="A22" s="5"/>
      <c r="B22" s="5"/>
      <c r="C22" s="5"/>
      <c r="D22" s="5"/>
      <c r="E22" s="5"/>
      <c r="F22" s="5"/>
      <c r="G22" s="5"/>
      <c r="H22" s="5"/>
    </row>
    <row r="23" customHeight="1" spans="1:8">
      <c r="A23" s="5"/>
      <c r="B23" s="5"/>
      <c r="C23" s="5"/>
      <c r="D23" s="5"/>
      <c r="E23" s="5"/>
      <c r="F23" s="5"/>
      <c r="G23" s="5"/>
      <c r="H23" s="5"/>
    </row>
    <row r="24" customHeight="1" spans="1:8">
      <c r="A24" s="5"/>
      <c r="B24" s="5"/>
      <c r="C24" s="5"/>
      <c r="D24" s="5"/>
      <c r="E24" s="5"/>
      <c r="F24" s="5"/>
      <c r="G24" s="5"/>
      <c r="H24" s="5"/>
    </row>
    <row r="25" customHeight="1" spans="1:8">
      <c r="A25" s="5"/>
      <c r="B25" s="5"/>
      <c r="C25" s="5"/>
      <c r="D25" s="5"/>
      <c r="E25" s="5"/>
      <c r="F25" s="5"/>
      <c r="G25" s="5"/>
      <c r="H25" s="5"/>
    </row>
    <row r="26" customHeight="1" spans="1:8">
      <c r="A26" s="5"/>
      <c r="B26" s="5"/>
      <c r="C26" s="5"/>
      <c r="D26" s="5"/>
      <c r="E26" s="5"/>
      <c r="F26" s="5"/>
      <c r="G26" s="5"/>
      <c r="H26" s="5"/>
    </row>
    <row r="27" customHeight="1" spans="1:8">
      <c r="A27" s="5"/>
      <c r="B27" s="5"/>
      <c r="C27" s="5"/>
      <c r="D27" s="5"/>
      <c r="E27" s="5"/>
      <c r="F27" s="5"/>
      <c r="G27" s="5"/>
      <c r="H27" s="5"/>
    </row>
    <row r="28" customHeight="1" spans="1:8">
      <c r="A28" s="5"/>
      <c r="B28" s="5"/>
      <c r="C28" s="5"/>
      <c r="D28" s="5"/>
      <c r="E28" s="5"/>
      <c r="F28" s="5"/>
      <c r="G28" s="5"/>
      <c r="H28" s="5"/>
    </row>
    <row r="29" customHeight="1" spans="1:8">
      <c r="A29" s="5"/>
      <c r="B29" s="5"/>
      <c r="C29" s="5"/>
      <c r="D29" s="5"/>
      <c r="E29" s="5"/>
      <c r="F29" s="5"/>
      <c r="G29" s="5"/>
      <c r="H29" s="5"/>
    </row>
    <row r="30" customHeight="1" spans="1:8">
      <c r="A30" s="5"/>
      <c r="B30" s="5"/>
      <c r="C30" s="5"/>
      <c r="D30" s="5"/>
      <c r="E30" s="5"/>
      <c r="F30" s="5"/>
      <c r="G30" s="5"/>
      <c r="H30" s="5"/>
    </row>
    <row r="31" customHeight="1" spans="1:8">
      <c r="A31" s="5"/>
      <c r="B31" s="5"/>
      <c r="C31" s="5"/>
      <c r="D31" s="5"/>
      <c r="E31" s="5"/>
      <c r="F31" s="5"/>
      <c r="G31" s="5"/>
      <c r="H31" s="5"/>
    </row>
    <row r="32" customHeight="1" spans="1:8">
      <c r="A32" s="5"/>
      <c r="B32" s="5"/>
      <c r="C32" s="5"/>
      <c r="D32" s="5"/>
      <c r="E32" s="5"/>
      <c r="F32" s="5"/>
      <c r="G32" s="5"/>
      <c r="H32" s="5"/>
    </row>
    <row r="33" customHeight="1" spans="1:8">
      <c r="A33" s="6"/>
      <c r="B33" s="6"/>
      <c r="C33" s="6"/>
      <c r="D33" s="6"/>
      <c r="E33" s="6"/>
      <c r="F33" s="6"/>
      <c r="G33" s="6"/>
      <c r="H33" s="6"/>
    </row>
    <row r="34" customHeight="1" spans="1:8">
      <c r="A34" s="7" t="s">
        <v>31</v>
      </c>
      <c r="B34" s="8"/>
      <c r="C34" s="8"/>
      <c r="D34" s="9"/>
      <c r="E34" s="10"/>
      <c r="F34" s="10"/>
      <c r="G34" s="10"/>
      <c r="H34" s="10"/>
    </row>
  </sheetData>
  <mergeCells count="3">
    <mergeCell ref="A1:H1"/>
    <mergeCell ref="A2:H2"/>
    <mergeCell ref="A34:D34"/>
  </mergeCells>
  <printOptions horizontalCentered="1"/>
  <pageMargins left="0.078740157480315" right="0.078740157480315" top="0.078740157480315" bottom="0.078740157480315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账面数</vt:lpstr>
      <vt:lpstr>盘点数</vt:lpstr>
      <vt:lpstr>A4打印盘点纸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陈南管</dc:creator>
  <cp:lastModifiedBy>123</cp:lastModifiedBy>
  <dcterms:created xsi:type="dcterms:W3CDTF">2018-10-05T02:21:00Z</dcterms:created>
  <cp:lastPrinted>2018-10-05T02:48:00Z</cp:lastPrinted>
  <dcterms:modified xsi:type="dcterms:W3CDTF">2020-11-15T05:33:35Z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