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0" yWindow="45" windowWidth="18255" windowHeight="10755" activeTab="2"/>
  </bookViews>
  <sheets>
    <sheet name="调查问卷" sheetId="1" r:id="rId1"/>
    <sheet name="资料库" sheetId="2" r:id="rId2"/>
    <sheet name="手机市场综合分析" sheetId="3" r:id="rId3"/>
  </sheets>
  <definedNames>
    <definedName name="_xlnm._FilterDatabase" localSheetId="1" hidden="1">资料库!$A$2:$F$55</definedName>
    <definedName name="DATA">资料库!$A$3:$A$55</definedName>
    <definedName name="data1">资料库!$C$3:$C$55</definedName>
    <definedName name="data2">资料库!$D$3:$D$55</definedName>
    <definedName name="data3">资料库!$F$3:$F$55</definedName>
  </definedNames>
  <calcPr calcId="145621"/>
</workbook>
</file>

<file path=xl/calcChain.xml><?xml version="1.0" encoding="utf-8"?>
<calcChain xmlns="http://schemas.openxmlformats.org/spreadsheetml/2006/main">
  <c r="E17" i="3" l="1"/>
  <c r="F17" i="3"/>
  <c r="G17" i="3"/>
  <c r="H17" i="3"/>
  <c r="D17" i="3"/>
  <c r="I17" i="3" s="1"/>
  <c r="E15" i="3"/>
  <c r="F15" i="3"/>
  <c r="G15" i="3"/>
  <c r="H15" i="3"/>
  <c r="D15" i="3"/>
  <c r="E8" i="3"/>
  <c r="E9" i="3" s="1"/>
  <c r="F8" i="3"/>
  <c r="F9" i="3" s="1"/>
  <c r="G8" i="3"/>
  <c r="G9" i="3" s="1"/>
  <c r="H8" i="3"/>
  <c r="H9" i="3" s="1"/>
  <c r="I8" i="3"/>
  <c r="I9" i="3" s="1"/>
  <c r="J8" i="3"/>
  <c r="J9" i="3" s="1"/>
  <c r="K8" i="3"/>
  <c r="K9" i="3" s="1"/>
  <c r="L8" i="3"/>
  <c r="L9" i="3" s="1"/>
  <c r="D8" i="3"/>
  <c r="D9" i="3" s="1"/>
  <c r="E6" i="3"/>
  <c r="E7" i="3" s="1"/>
  <c r="F6" i="3"/>
  <c r="F7" i="3" s="1"/>
  <c r="G6" i="3"/>
  <c r="G7" i="3" s="1"/>
  <c r="H6" i="3"/>
  <c r="H7" i="3" s="1"/>
  <c r="I6" i="3"/>
  <c r="I7" i="3" s="1"/>
  <c r="J6" i="3"/>
  <c r="J7" i="3" s="1"/>
  <c r="K6" i="3"/>
  <c r="K7" i="3" s="1"/>
  <c r="L6" i="3"/>
  <c r="L7" i="3" s="1"/>
  <c r="D6" i="3"/>
  <c r="D7" i="3" s="1"/>
  <c r="I15" i="3" l="1"/>
  <c r="F16" i="3" s="1"/>
  <c r="H18" i="3"/>
  <c r="F18" i="3"/>
  <c r="G18" i="3"/>
  <c r="E18" i="3"/>
  <c r="L10" i="3"/>
  <c r="J10" i="3"/>
  <c r="H10" i="3"/>
  <c r="F10" i="3"/>
  <c r="D10" i="3"/>
  <c r="K10" i="3"/>
  <c r="I10" i="3"/>
  <c r="G10" i="3"/>
  <c r="E10" i="3"/>
  <c r="D18" i="3"/>
  <c r="J17" i="3" l="1"/>
  <c r="G16" i="3"/>
  <c r="J15" i="3"/>
  <c r="D16" i="3"/>
  <c r="E16" i="3"/>
  <c r="H16" i="3"/>
  <c r="I18" i="3"/>
  <c r="I16" i="3" l="1"/>
</calcChain>
</file>

<file path=xl/sharedStrings.xml><?xml version="1.0" encoding="utf-8"?>
<sst xmlns="http://schemas.openxmlformats.org/spreadsheetml/2006/main" count="387" uniqueCount="74">
  <si>
    <t>手机购买力度调查问卷</t>
    <phoneticPr fontId="1" type="noConversion"/>
  </si>
  <si>
    <t>1.受访者基本资料</t>
    <phoneticPr fontId="1" type="noConversion"/>
  </si>
  <si>
    <t>a、</t>
    <phoneticPr fontId="1" type="noConversion"/>
  </si>
  <si>
    <t>b、</t>
    <phoneticPr fontId="1" type="noConversion"/>
  </si>
  <si>
    <t>c、</t>
    <phoneticPr fontId="1" type="noConversion"/>
  </si>
  <si>
    <t>d、</t>
    <phoneticPr fontId="1" type="noConversion"/>
  </si>
  <si>
    <t>收入</t>
    <phoneticPr fontId="1" type="noConversion"/>
  </si>
  <si>
    <t>性别：</t>
    <phoneticPr fontId="1" type="noConversion"/>
  </si>
  <si>
    <t>年龄：</t>
    <phoneticPr fontId="1" type="noConversion"/>
  </si>
  <si>
    <t>学历：</t>
    <phoneticPr fontId="1" type="noConversion"/>
  </si>
  <si>
    <t>收入：</t>
    <phoneticPr fontId="1" type="noConversion"/>
  </si>
  <si>
    <t>学历</t>
    <phoneticPr fontId="1" type="noConversion"/>
  </si>
  <si>
    <t>中专</t>
    <phoneticPr fontId="1" type="noConversion"/>
  </si>
  <si>
    <t>大专</t>
    <phoneticPr fontId="1" type="noConversion"/>
  </si>
  <si>
    <t>本料</t>
    <phoneticPr fontId="1" type="noConversion"/>
  </si>
  <si>
    <t>研究生</t>
    <phoneticPr fontId="1" type="noConversion"/>
  </si>
  <si>
    <t>硕士及以上</t>
    <phoneticPr fontId="1" type="noConversion"/>
  </si>
  <si>
    <t>2000以下</t>
    <phoneticPr fontId="1" type="noConversion"/>
  </si>
  <si>
    <t>2001-3000元</t>
    <phoneticPr fontId="1" type="noConversion"/>
  </si>
  <si>
    <t>3001-4000元</t>
    <phoneticPr fontId="1" type="noConversion"/>
  </si>
  <si>
    <t>4001元以上</t>
    <phoneticPr fontId="1" type="noConversion"/>
  </si>
  <si>
    <t>2.您目前拥有的手机品牌是？</t>
    <phoneticPr fontId="1" type="noConversion"/>
  </si>
  <si>
    <t>3.您到目前为止一共使用了几部手机？</t>
    <phoneticPr fontId="1" type="noConversion"/>
  </si>
  <si>
    <t>4.您在购买手机时最主要考虑的因素是？（最多可选3个）</t>
    <phoneticPr fontId="1" type="noConversion"/>
  </si>
  <si>
    <t>5.您想您使用的手机都具备哪些功能？（多选）</t>
    <phoneticPr fontId="1" type="noConversion"/>
  </si>
  <si>
    <t>6.您心目中最值得依赖的手机品牌是？</t>
    <phoneticPr fontId="1" type="noConversion"/>
  </si>
  <si>
    <t>7.您心目中服务最好的手机品牌是？</t>
    <phoneticPr fontId="1" type="noConversion"/>
  </si>
  <si>
    <t>9.您了解手机信息的渠道是？</t>
    <phoneticPr fontId="1" type="noConversion"/>
  </si>
  <si>
    <t>10.您能接受的手机价位是？</t>
    <phoneticPr fontId="1" type="noConversion"/>
  </si>
  <si>
    <t>8.您一般更换手机的频率是？</t>
    <phoneticPr fontId="1" type="noConversion"/>
  </si>
  <si>
    <t>性别</t>
    <phoneticPr fontId="1" type="noConversion"/>
  </si>
  <si>
    <t>收入</t>
    <phoneticPr fontId="1" type="noConversion"/>
  </si>
  <si>
    <t>依赖的品牌</t>
    <phoneticPr fontId="1" type="noConversion"/>
  </si>
  <si>
    <t>服务最好的品牌</t>
    <phoneticPr fontId="1" type="noConversion"/>
  </si>
  <si>
    <t>可接受价位</t>
    <phoneticPr fontId="1" type="noConversion"/>
  </si>
  <si>
    <t>男</t>
    <phoneticPr fontId="1" type="noConversion"/>
  </si>
  <si>
    <t>女</t>
    <phoneticPr fontId="1" type="noConversion"/>
  </si>
  <si>
    <t>2000元以下</t>
    <phoneticPr fontId="1" type="noConversion"/>
  </si>
  <si>
    <t>2001-3000元</t>
    <phoneticPr fontId="1" type="noConversion"/>
  </si>
  <si>
    <t>3001-4000元</t>
    <phoneticPr fontId="1" type="noConversion"/>
  </si>
  <si>
    <t>4001元以上</t>
    <phoneticPr fontId="1" type="noConversion"/>
  </si>
  <si>
    <t>诺基亚</t>
    <phoneticPr fontId="1" type="noConversion"/>
  </si>
  <si>
    <t>三星</t>
    <phoneticPr fontId="1" type="noConversion"/>
  </si>
  <si>
    <t>索爱</t>
    <phoneticPr fontId="1" type="noConversion"/>
  </si>
  <si>
    <t>苹果</t>
    <phoneticPr fontId="1" type="noConversion"/>
  </si>
  <si>
    <t>摩托罗拉</t>
    <phoneticPr fontId="1" type="noConversion"/>
  </si>
  <si>
    <t>TCL</t>
    <phoneticPr fontId="1" type="noConversion"/>
  </si>
  <si>
    <t>HTC</t>
    <phoneticPr fontId="1" type="noConversion"/>
  </si>
  <si>
    <t>康佳</t>
    <phoneticPr fontId="1" type="noConversion"/>
  </si>
  <si>
    <t>海尔</t>
    <phoneticPr fontId="1" type="noConversion"/>
  </si>
  <si>
    <t>1000元以内</t>
    <phoneticPr fontId="1" type="noConversion"/>
  </si>
  <si>
    <t>1001-2000元</t>
    <phoneticPr fontId="1" type="noConversion"/>
  </si>
  <si>
    <t>4001-5000元</t>
    <phoneticPr fontId="1" type="noConversion"/>
  </si>
  <si>
    <t>5001元以上</t>
    <phoneticPr fontId="1" type="noConversion"/>
  </si>
  <si>
    <t>更换频率</t>
    <phoneticPr fontId="1" type="noConversion"/>
  </si>
  <si>
    <t>半年</t>
    <phoneticPr fontId="1" type="noConversion"/>
  </si>
  <si>
    <t>一年</t>
    <phoneticPr fontId="1" type="noConversion"/>
  </si>
  <si>
    <t>一年半</t>
    <phoneticPr fontId="1" type="noConversion"/>
  </si>
  <si>
    <t>二年</t>
    <phoneticPr fontId="1" type="noConversion"/>
  </si>
  <si>
    <t>两年以上</t>
    <phoneticPr fontId="1" type="noConversion"/>
  </si>
  <si>
    <t>数量</t>
    <phoneticPr fontId="1" type="noConversion"/>
  </si>
  <si>
    <t>一、各大手机品牌比较</t>
    <phoneticPr fontId="1" type="noConversion"/>
  </si>
  <si>
    <t>合计</t>
    <phoneticPr fontId="1" type="noConversion"/>
  </si>
  <si>
    <t>合计</t>
    <phoneticPr fontId="1" type="noConversion"/>
  </si>
  <si>
    <t>数量</t>
    <phoneticPr fontId="1" type="noConversion"/>
  </si>
  <si>
    <t>数量</t>
    <phoneticPr fontId="1" type="noConversion"/>
  </si>
  <si>
    <t>二、手机更换频率分析</t>
    <phoneticPr fontId="1" type="noConversion"/>
  </si>
  <si>
    <t>女</t>
    <phoneticPr fontId="1" type="noConversion"/>
  </si>
  <si>
    <t>性别</t>
    <phoneticPr fontId="1" type="noConversion"/>
  </si>
  <si>
    <t>项目</t>
    <phoneticPr fontId="1" type="noConversion"/>
  </si>
  <si>
    <t>占男性百分比</t>
    <phoneticPr fontId="1" type="noConversion"/>
  </si>
  <si>
    <t>占总数百分比</t>
    <phoneticPr fontId="1" type="noConversion"/>
  </si>
  <si>
    <t>占女性百分比</t>
    <phoneticPr fontId="1" type="noConversion"/>
  </si>
  <si>
    <t>各性别百分比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</si>
</sst>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5" tint="-0.499984740745262"/>
      <name val="宋体"/>
      <family val="3"/>
      <charset val="134"/>
      <scheme val="minor"/>
    </font>
    <font>
      <b/>
      <sz val="16"/>
      <color theme="1"/>
      <name val="幼圆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2" borderId="0" xfId="0" applyFont="1" applyFill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9" fontId="7" fillId="3" borderId="9" xfId="1" applyFont="1" applyFill="1" applyBorder="1" applyAlignment="1">
      <alignment horizontal="center" vertical="center"/>
    </xf>
    <xf numFmtId="9" fontId="7" fillId="3" borderId="10" xfId="1" applyFont="1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9" fontId="0" fillId="3" borderId="0" xfId="0" applyNumberFormat="1" applyFont="1" applyFill="1" applyBorder="1" applyAlignment="1">
      <alignment horizontal="center" vertical="center"/>
    </xf>
    <xf numFmtId="9" fontId="0" fillId="3" borderId="9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Drop" dropStyle="combo" dx="17" fmlaRange="$J$5:$J$9" sel="0" val="0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Drop" dropStyle="combo" dx="17" fmlaRange="$K$5:$K$8" sel="0" val="0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70.xml><?xml version="1.0" encoding="utf-8"?>
<formControlPr xmlns="http://schemas.microsoft.com/office/spreadsheetml/2009/9/main" objectType="Radio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38100</xdr:rowOff>
        </xdr:from>
        <xdr:to>
          <xdr:col>5</xdr:col>
          <xdr:colOff>0</xdr:colOff>
          <xdr:row>3</xdr:row>
          <xdr:rowOff>361950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5</xdr:row>
          <xdr:rowOff>38100</xdr:rowOff>
        </xdr:from>
        <xdr:to>
          <xdr:col>3</xdr:col>
          <xdr:colOff>638175</xdr:colOff>
          <xdr:row>5</xdr:row>
          <xdr:rowOff>257175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6</xdr:row>
          <xdr:rowOff>57150</xdr:rowOff>
        </xdr:from>
        <xdr:to>
          <xdr:col>3</xdr:col>
          <xdr:colOff>638175</xdr:colOff>
          <xdr:row>6</xdr:row>
          <xdr:rowOff>276225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104775</xdr:rowOff>
        </xdr:from>
        <xdr:to>
          <xdr:col>3</xdr:col>
          <xdr:colOff>600075</xdr:colOff>
          <xdr:row>3</xdr:row>
          <xdr:rowOff>314325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95250</xdr:rowOff>
        </xdr:from>
        <xdr:to>
          <xdr:col>4</xdr:col>
          <xdr:colOff>590550</xdr:colOff>
          <xdr:row>3</xdr:row>
          <xdr:rowOff>304800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38100</xdr:rowOff>
        </xdr:from>
        <xdr:to>
          <xdr:col>6</xdr:col>
          <xdr:colOff>171450</xdr:colOff>
          <xdr:row>12</xdr:row>
          <xdr:rowOff>38100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8</xdr:row>
          <xdr:rowOff>152400</xdr:rowOff>
        </xdr:from>
        <xdr:to>
          <xdr:col>2</xdr:col>
          <xdr:colOff>57150</xdr:colOff>
          <xdr:row>10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诺基亚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8</xdr:row>
          <xdr:rowOff>142875</xdr:rowOff>
        </xdr:from>
        <xdr:to>
          <xdr:col>2</xdr:col>
          <xdr:colOff>809625</xdr:colOff>
          <xdr:row>10</xdr:row>
          <xdr:rowOff>9525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索爱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142875</xdr:rowOff>
        </xdr:from>
        <xdr:to>
          <xdr:col>3</xdr:col>
          <xdr:colOff>676275</xdr:colOff>
          <xdr:row>10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三星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133350</xdr:rowOff>
        </xdr:from>
        <xdr:to>
          <xdr:col>4</xdr:col>
          <xdr:colOff>666750</xdr:colOff>
          <xdr:row>10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苹果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8</xdr:row>
          <xdr:rowOff>142875</xdr:rowOff>
        </xdr:from>
        <xdr:to>
          <xdr:col>5</xdr:col>
          <xdr:colOff>781050</xdr:colOff>
          <xdr:row>10</xdr:row>
          <xdr:rowOff>19050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摩托罗拉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10</xdr:row>
          <xdr:rowOff>114300</xdr:rowOff>
        </xdr:from>
        <xdr:to>
          <xdr:col>1</xdr:col>
          <xdr:colOff>781050</xdr:colOff>
          <xdr:row>11</xdr:row>
          <xdr:rowOff>152400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TCL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10</xdr:row>
          <xdr:rowOff>104775</xdr:rowOff>
        </xdr:from>
        <xdr:to>
          <xdr:col>2</xdr:col>
          <xdr:colOff>771525</xdr:colOff>
          <xdr:row>11</xdr:row>
          <xdr:rowOff>142875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HTC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10</xdr:row>
          <xdr:rowOff>104775</xdr:rowOff>
        </xdr:from>
        <xdr:to>
          <xdr:col>3</xdr:col>
          <xdr:colOff>685800</xdr:colOff>
          <xdr:row>11</xdr:row>
          <xdr:rowOff>142875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康佳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95250</xdr:rowOff>
        </xdr:from>
        <xdr:to>
          <xdr:col>4</xdr:col>
          <xdr:colOff>676275</xdr:colOff>
          <xdr:row>11</xdr:row>
          <xdr:rowOff>133350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海尔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104775</xdr:rowOff>
        </xdr:from>
        <xdr:to>
          <xdr:col>5</xdr:col>
          <xdr:colOff>561975</xdr:colOff>
          <xdr:row>11</xdr:row>
          <xdr:rowOff>142875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14</xdr:row>
          <xdr:rowOff>85725</xdr:rowOff>
        </xdr:from>
        <xdr:to>
          <xdr:col>6</xdr:col>
          <xdr:colOff>190500</xdr:colOff>
          <xdr:row>16</xdr:row>
          <xdr:rowOff>66675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152400</xdr:rowOff>
        </xdr:from>
        <xdr:to>
          <xdr:col>1</xdr:col>
          <xdr:colOff>828675</xdr:colOff>
          <xdr:row>16</xdr:row>
          <xdr:rowOff>19050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1部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14</xdr:row>
          <xdr:rowOff>142875</xdr:rowOff>
        </xdr:from>
        <xdr:to>
          <xdr:col>2</xdr:col>
          <xdr:colOff>657225</xdr:colOff>
          <xdr:row>16</xdr:row>
          <xdr:rowOff>9525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2部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142875</xdr:rowOff>
        </xdr:from>
        <xdr:to>
          <xdr:col>3</xdr:col>
          <xdr:colOff>466725</xdr:colOff>
          <xdr:row>16</xdr:row>
          <xdr:rowOff>9525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3部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14</xdr:row>
          <xdr:rowOff>142875</xdr:rowOff>
        </xdr:from>
        <xdr:to>
          <xdr:col>4</xdr:col>
          <xdr:colOff>209550</xdr:colOff>
          <xdr:row>16</xdr:row>
          <xdr:rowOff>9525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4部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14</xdr:row>
          <xdr:rowOff>142875</xdr:rowOff>
        </xdr:from>
        <xdr:to>
          <xdr:col>5</xdr:col>
          <xdr:colOff>371475</xdr:colOff>
          <xdr:row>16</xdr:row>
          <xdr:rowOff>19050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4部以上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18</xdr:row>
          <xdr:rowOff>104775</xdr:rowOff>
        </xdr:from>
        <xdr:to>
          <xdr:col>6</xdr:col>
          <xdr:colOff>180975</xdr:colOff>
          <xdr:row>23</xdr:row>
          <xdr:rowOff>76200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19</xdr:row>
          <xdr:rowOff>0</xdr:rowOff>
        </xdr:from>
        <xdr:to>
          <xdr:col>1</xdr:col>
          <xdr:colOff>847725</xdr:colOff>
          <xdr:row>20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价格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19</xdr:row>
          <xdr:rowOff>0</xdr:rowOff>
        </xdr:from>
        <xdr:to>
          <xdr:col>3</xdr:col>
          <xdr:colOff>19050</xdr:colOff>
          <xdr:row>20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质量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19</xdr:row>
          <xdr:rowOff>19050</xdr:rowOff>
        </xdr:from>
        <xdr:to>
          <xdr:col>4</xdr:col>
          <xdr:colOff>66675</xdr:colOff>
          <xdr:row>20</xdr:row>
          <xdr:rowOff>114300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品牌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19</xdr:row>
          <xdr:rowOff>19050</xdr:rowOff>
        </xdr:from>
        <xdr:to>
          <xdr:col>5</xdr:col>
          <xdr:colOff>95250</xdr:colOff>
          <xdr:row>20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服务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21</xdr:row>
          <xdr:rowOff>28575</xdr:rowOff>
        </xdr:from>
        <xdr:to>
          <xdr:col>1</xdr:col>
          <xdr:colOff>857250</xdr:colOff>
          <xdr:row>22</xdr:row>
          <xdr:rowOff>123825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款式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21</xdr:row>
          <xdr:rowOff>28575</xdr:rowOff>
        </xdr:from>
        <xdr:to>
          <xdr:col>3</xdr:col>
          <xdr:colOff>28575</xdr:colOff>
          <xdr:row>22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功能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21</xdr:row>
          <xdr:rowOff>47625</xdr:rowOff>
        </xdr:from>
        <xdr:to>
          <xdr:col>4</xdr:col>
          <xdr:colOff>76200</xdr:colOff>
          <xdr:row>22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颜色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21</xdr:row>
          <xdr:rowOff>47625</xdr:rowOff>
        </xdr:from>
        <xdr:to>
          <xdr:col>5</xdr:col>
          <xdr:colOff>104775</xdr:colOff>
          <xdr:row>22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26</xdr:row>
          <xdr:rowOff>9525</xdr:rowOff>
        </xdr:from>
        <xdr:to>
          <xdr:col>6</xdr:col>
          <xdr:colOff>161925</xdr:colOff>
          <xdr:row>30</xdr:row>
          <xdr:rowOff>152400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26</xdr:row>
          <xdr:rowOff>76200</xdr:rowOff>
        </xdr:from>
        <xdr:to>
          <xdr:col>2</xdr:col>
          <xdr:colOff>95250</xdr:colOff>
          <xdr:row>28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摄像头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26</xdr:row>
          <xdr:rowOff>76200</xdr:rowOff>
        </xdr:from>
        <xdr:to>
          <xdr:col>2</xdr:col>
          <xdr:colOff>809625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MP3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26</xdr:row>
          <xdr:rowOff>95250</xdr:rowOff>
        </xdr:from>
        <xdr:to>
          <xdr:col>4</xdr:col>
          <xdr:colOff>133350</xdr:colOff>
          <xdr:row>28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收音机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26</xdr:row>
          <xdr:rowOff>95250</xdr:rowOff>
        </xdr:from>
        <xdr:to>
          <xdr:col>5</xdr:col>
          <xdr:colOff>361950</xdr:colOff>
          <xdr:row>28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视频通话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28</xdr:row>
          <xdr:rowOff>104775</xdr:rowOff>
        </xdr:from>
        <xdr:to>
          <xdr:col>1</xdr:col>
          <xdr:colOff>838200</xdr:colOff>
          <xdr:row>30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游戏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28</xdr:row>
          <xdr:rowOff>104775</xdr:rowOff>
        </xdr:from>
        <xdr:to>
          <xdr:col>2</xdr:col>
          <xdr:colOff>819150</xdr:colOff>
          <xdr:row>30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上网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28</xdr:row>
          <xdr:rowOff>123825</xdr:rowOff>
        </xdr:from>
        <xdr:to>
          <xdr:col>4</xdr:col>
          <xdr:colOff>47625</xdr:colOff>
          <xdr:row>30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GPS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28</xdr:row>
          <xdr:rowOff>123825</xdr:rowOff>
        </xdr:from>
        <xdr:to>
          <xdr:col>5</xdr:col>
          <xdr:colOff>123825</xdr:colOff>
          <xdr:row>30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32</xdr:row>
          <xdr:rowOff>66675</xdr:rowOff>
        </xdr:from>
        <xdr:to>
          <xdr:col>6</xdr:col>
          <xdr:colOff>152400</xdr:colOff>
          <xdr:row>36</xdr:row>
          <xdr:rowOff>28575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33</xdr:row>
          <xdr:rowOff>9525</xdr:rowOff>
        </xdr:from>
        <xdr:to>
          <xdr:col>1</xdr:col>
          <xdr:colOff>847725</xdr:colOff>
          <xdr:row>34</xdr:row>
          <xdr:rowOff>47625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诺基亚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0</xdr:rowOff>
        </xdr:from>
        <xdr:to>
          <xdr:col>2</xdr:col>
          <xdr:colOff>685800</xdr:colOff>
          <xdr:row>34</xdr:row>
          <xdr:rowOff>38100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索爱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0</xdr:rowOff>
        </xdr:from>
        <xdr:to>
          <xdr:col>3</xdr:col>
          <xdr:colOff>561975</xdr:colOff>
          <xdr:row>34</xdr:row>
          <xdr:rowOff>38100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三星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161925</xdr:rowOff>
        </xdr:from>
        <xdr:to>
          <xdr:col>4</xdr:col>
          <xdr:colOff>590550</xdr:colOff>
          <xdr:row>34</xdr:row>
          <xdr:rowOff>28575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苹果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171450</xdr:rowOff>
        </xdr:from>
        <xdr:to>
          <xdr:col>5</xdr:col>
          <xdr:colOff>704850</xdr:colOff>
          <xdr:row>34</xdr:row>
          <xdr:rowOff>47625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摩托罗拉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34</xdr:row>
          <xdr:rowOff>142875</xdr:rowOff>
        </xdr:from>
        <xdr:to>
          <xdr:col>1</xdr:col>
          <xdr:colOff>704850</xdr:colOff>
          <xdr:row>36</xdr:row>
          <xdr:rowOff>9525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TCL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34</xdr:row>
          <xdr:rowOff>133350</xdr:rowOff>
        </xdr:from>
        <xdr:to>
          <xdr:col>2</xdr:col>
          <xdr:colOff>695325</xdr:colOff>
          <xdr:row>36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HTC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34</xdr:row>
          <xdr:rowOff>133350</xdr:rowOff>
        </xdr:from>
        <xdr:to>
          <xdr:col>3</xdr:col>
          <xdr:colOff>609600</xdr:colOff>
          <xdr:row>36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康佳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34</xdr:row>
          <xdr:rowOff>123825</xdr:rowOff>
        </xdr:from>
        <xdr:to>
          <xdr:col>4</xdr:col>
          <xdr:colOff>600075</xdr:colOff>
          <xdr:row>35</xdr:row>
          <xdr:rowOff>161925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海尔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133350</xdr:rowOff>
        </xdr:from>
        <xdr:to>
          <xdr:col>5</xdr:col>
          <xdr:colOff>447675</xdr:colOff>
          <xdr:row>36</xdr:row>
          <xdr:rowOff>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38100</xdr:rowOff>
        </xdr:from>
        <xdr:to>
          <xdr:col>6</xdr:col>
          <xdr:colOff>161925</xdr:colOff>
          <xdr:row>42</xdr:row>
          <xdr:rowOff>19050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38</xdr:row>
          <xdr:rowOff>152400</xdr:rowOff>
        </xdr:from>
        <xdr:to>
          <xdr:col>2</xdr:col>
          <xdr:colOff>47625</xdr:colOff>
          <xdr:row>40</xdr:row>
          <xdr:rowOff>19050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诺基亚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38</xdr:row>
          <xdr:rowOff>142875</xdr:rowOff>
        </xdr:from>
        <xdr:to>
          <xdr:col>2</xdr:col>
          <xdr:colOff>838200</xdr:colOff>
          <xdr:row>40</xdr:row>
          <xdr:rowOff>9525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索爱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38</xdr:row>
          <xdr:rowOff>142875</xdr:rowOff>
        </xdr:from>
        <xdr:to>
          <xdr:col>3</xdr:col>
          <xdr:colOff>704850</xdr:colOff>
          <xdr:row>40</xdr:row>
          <xdr:rowOff>9525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三星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133350</xdr:rowOff>
        </xdr:from>
        <xdr:to>
          <xdr:col>4</xdr:col>
          <xdr:colOff>695325</xdr:colOff>
          <xdr:row>40</xdr:row>
          <xdr:rowOff>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苹果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142875</xdr:rowOff>
        </xdr:from>
        <xdr:to>
          <xdr:col>5</xdr:col>
          <xdr:colOff>771525</xdr:colOff>
          <xdr:row>40</xdr:row>
          <xdr:rowOff>19050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摩托罗拉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40</xdr:row>
          <xdr:rowOff>114300</xdr:rowOff>
        </xdr:from>
        <xdr:to>
          <xdr:col>1</xdr:col>
          <xdr:colOff>771525</xdr:colOff>
          <xdr:row>41</xdr:row>
          <xdr:rowOff>152400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TCL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40</xdr:row>
          <xdr:rowOff>104775</xdr:rowOff>
        </xdr:from>
        <xdr:to>
          <xdr:col>2</xdr:col>
          <xdr:colOff>762000</xdr:colOff>
          <xdr:row>41</xdr:row>
          <xdr:rowOff>142875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HTC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104775</xdr:rowOff>
        </xdr:from>
        <xdr:to>
          <xdr:col>3</xdr:col>
          <xdr:colOff>714375</xdr:colOff>
          <xdr:row>41</xdr:row>
          <xdr:rowOff>142875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康佳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95250</xdr:rowOff>
        </xdr:from>
        <xdr:to>
          <xdr:col>4</xdr:col>
          <xdr:colOff>704850</xdr:colOff>
          <xdr:row>41</xdr:row>
          <xdr:rowOff>133350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海尔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40</xdr:row>
          <xdr:rowOff>104775</xdr:rowOff>
        </xdr:from>
        <xdr:to>
          <xdr:col>5</xdr:col>
          <xdr:colOff>590550</xdr:colOff>
          <xdr:row>41</xdr:row>
          <xdr:rowOff>142875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43</xdr:row>
          <xdr:rowOff>0</xdr:rowOff>
        </xdr:from>
        <xdr:to>
          <xdr:col>6</xdr:col>
          <xdr:colOff>152400</xdr:colOff>
          <xdr:row>44</xdr:row>
          <xdr:rowOff>152400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43</xdr:row>
          <xdr:rowOff>38100</xdr:rowOff>
        </xdr:from>
        <xdr:to>
          <xdr:col>1</xdr:col>
          <xdr:colOff>714375</xdr:colOff>
          <xdr:row>44</xdr:row>
          <xdr:rowOff>76200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半年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28575</xdr:rowOff>
        </xdr:from>
        <xdr:to>
          <xdr:col>2</xdr:col>
          <xdr:colOff>619125</xdr:colOff>
          <xdr:row>44</xdr:row>
          <xdr:rowOff>66675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28575</xdr:rowOff>
        </xdr:from>
        <xdr:to>
          <xdr:col>3</xdr:col>
          <xdr:colOff>590550</xdr:colOff>
          <xdr:row>44</xdr:row>
          <xdr:rowOff>66675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一年半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43</xdr:row>
          <xdr:rowOff>47625</xdr:rowOff>
        </xdr:from>
        <xdr:to>
          <xdr:col>4</xdr:col>
          <xdr:colOff>400050</xdr:colOff>
          <xdr:row>44</xdr:row>
          <xdr:rowOff>85725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二年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43</xdr:row>
          <xdr:rowOff>47625</xdr:rowOff>
        </xdr:from>
        <xdr:to>
          <xdr:col>5</xdr:col>
          <xdr:colOff>571500</xdr:colOff>
          <xdr:row>44</xdr:row>
          <xdr:rowOff>95250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两年以上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46</xdr:row>
          <xdr:rowOff>95250</xdr:rowOff>
        </xdr:from>
        <xdr:to>
          <xdr:col>6</xdr:col>
          <xdr:colOff>123825</xdr:colOff>
          <xdr:row>48</xdr:row>
          <xdr:rowOff>76200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46</xdr:row>
          <xdr:rowOff>152400</xdr:rowOff>
        </xdr:from>
        <xdr:to>
          <xdr:col>2</xdr:col>
          <xdr:colOff>161925</xdr:colOff>
          <xdr:row>48</xdr:row>
          <xdr:rowOff>28575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朋友推荐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46</xdr:row>
          <xdr:rowOff>142875</xdr:rowOff>
        </xdr:from>
        <xdr:to>
          <xdr:col>3</xdr:col>
          <xdr:colOff>304800</xdr:colOff>
          <xdr:row>48</xdr:row>
          <xdr:rowOff>38100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报纸杂志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46</xdr:row>
          <xdr:rowOff>152400</xdr:rowOff>
        </xdr:from>
        <xdr:to>
          <xdr:col>4</xdr:col>
          <xdr:colOff>381000</xdr:colOff>
          <xdr:row>48</xdr:row>
          <xdr:rowOff>19050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电视广播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46</xdr:row>
          <xdr:rowOff>152400</xdr:rowOff>
        </xdr:from>
        <xdr:to>
          <xdr:col>5</xdr:col>
          <xdr:colOff>552450</xdr:colOff>
          <xdr:row>48</xdr:row>
          <xdr:rowOff>28575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营业员介绍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50</xdr:row>
          <xdr:rowOff>66675</xdr:rowOff>
        </xdr:from>
        <xdr:to>
          <xdr:col>6</xdr:col>
          <xdr:colOff>133350</xdr:colOff>
          <xdr:row>54</xdr:row>
          <xdr:rowOff>66675</xdr:rowOff>
        </xdr:to>
        <xdr:sp macro="" textlink="">
          <xdr:nvSpPr>
            <xdr:cNvPr id="1099" name="Group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50</xdr:row>
          <xdr:rowOff>142875</xdr:rowOff>
        </xdr:from>
        <xdr:to>
          <xdr:col>2</xdr:col>
          <xdr:colOff>285750</xdr:colOff>
          <xdr:row>52</xdr:row>
          <xdr:rowOff>38100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1000元以内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50</xdr:row>
          <xdr:rowOff>133350</xdr:rowOff>
        </xdr:from>
        <xdr:to>
          <xdr:col>3</xdr:col>
          <xdr:colOff>657225</xdr:colOff>
          <xdr:row>52</xdr:row>
          <xdr:rowOff>19050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1001-2000元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50</xdr:row>
          <xdr:rowOff>142875</xdr:rowOff>
        </xdr:from>
        <xdr:to>
          <xdr:col>5</xdr:col>
          <xdr:colOff>314325</xdr:colOff>
          <xdr:row>52</xdr:row>
          <xdr:rowOff>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2001-3000元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52</xdr:row>
          <xdr:rowOff>133350</xdr:rowOff>
        </xdr:from>
        <xdr:to>
          <xdr:col>2</xdr:col>
          <xdr:colOff>304800</xdr:colOff>
          <xdr:row>54</xdr:row>
          <xdr:rowOff>19050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3001-4000元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52</xdr:row>
          <xdr:rowOff>133350</xdr:rowOff>
        </xdr:from>
        <xdr:to>
          <xdr:col>3</xdr:col>
          <xdr:colOff>666750</xdr:colOff>
          <xdr:row>54</xdr:row>
          <xdr:rowOff>9525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4001-5000元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52</xdr:row>
          <xdr:rowOff>133350</xdr:rowOff>
        </xdr:from>
        <xdr:to>
          <xdr:col>5</xdr:col>
          <xdr:colOff>266700</xdr:colOff>
          <xdr:row>54</xdr:row>
          <xdr:rowOff>9525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5001元以上</a:t>
              </a: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K56"/>
  <sheetViews>
    <sheetView showGridLines="0" topLeftCell="A10" workbookViewId="0">
      <selection activeCell="O39" sqref="O39"/>
    </sheetView>
  </sheetViews>
  <sheetFormatPr defaultRowHeight="13.5"/>
  <cols>
    <col min="1" max="1" width="6.875" customWidth="1"/>
    <col min="2" max="7" width="11.375" customWidth="1"/>
    <col min="10" max="10" width="0" hidden="1" customWidth="1"/>
    <col min="11" max="11" width="12.625" hidden="1" customWidth="1"/>
  </cols>
  <sheetData>
    <row r="2" spans="2:11" ht="42" customHeight="1">
      <c r="B2" s="27" t="s">
        <v>0</v>
      </c>
      <c r="C2" s="27"/>
      <c r="D2" s="27"/>
      <c r="E2" s="27"/>
      <c r="F2" s="27"/>
      <c r="G2" s="27"/>
    </row>
    <row r="3" spans="2:11" s="1" customFormat="1" ht="18.75" customHeight="1">
      <c r="B3" s="2" t="s">
        <v>1</v>
      </c>
      <c r="C3" s="2"/>
      <c r="D3" s="2"/>
      <c r="E3" s="2"/>
      <c r="F3" s="2"/>
      <c r="G3" s="2"/>
    </row>
    <row r="4" spans="2:11" s="1" customFormat="1" ht="29.25" customHeight="1">
      <c r="B4" s="3" t="s">
        <v>2</v>
      </c>
      <c r="C4" s="2" t="s">
        <v>7</v>
      </c>
      <c r="D4" s="2"/>
      <c r="E4" s="2"/>
      <c r="F4" s="2"/>
      <c r="G4" s="2"/>
      <c r="J4" s="1" t="s">
        <v>11</v>
      </c>
      <c r="K4" s="1" t="s">
        <v>6</v>
      </c>
    </row>
    <row r="5" spans="2:11" s="1" customFormat="1" ht="26.25" customHeight="1" thickBot="1">
      <c r="B5" s="3" t="s">
        <v>3</v>
      </c>
      <c r="C5" s="2" t="s">
        <v>8</v>
      </c>
      <c r="D5" s="4"/>
      <c r="E5" s="2"/>
      <c r="F5" s="2"/>
      <c r="G5" s="2"/>
      <c r="J5" s="1" t="s">
        <v>12</v>
      </c>
      <c r="K5" s="1" t="s">
        <v>17</v>
      </c>
    </row>
    <row r="6" spans="2:11" s="1" customFormat="1" ht="27.75" customHeight="1" thickTop="1">
      <c r="B6" s="3" t="s">
        <v>4</v>
      </c>
      <c r="C6" s="2" t="s">
        <v>9</v>
      </c>
      <c r="D6" s="2"/>
      <c r="E6" s="2"/>
      <c r="F6" s="2"/>
      <c r="G6" s="2"/>
      <c r="J6" s="1" t="s">
        <v>13</v>
      </c>
      <c r="K6" s="1" t="s">
        <v>18</v>
      </c>
    </row>
    <row r="7" spans="2:11" s="1" customFormat="1" ht="27.75" customHeight="1">
      <c r="B7" s="3" t="s">
        <v>5</v>
      </c>
      <c r="C7" s="2" t="s">
        <v>10</v>
      </c>
      <c r="D7" s="2"/>
      <c r="E7" s="2"/>
      <c r="F7" s="2"/>
      <c r="G7" s="2"/>
      <c r="J7" s="1" t="s">
        <v>14</v>
      </c>
      <c r="K7" s="1" t="s">
        <v>19</v>
      </c>
    </row>
    <row r="8" spans="2:11" s="1" customFormat="1" ht="22.5" customHeight="1">
      <c r="B8" s="5" t="s">
        <v>21</v>
      </c>
      <c r="C8" s="2"/>
      <c r="D8" s="2"/>
      <c r="E8" s="2"/>
      <c r="F8" s="2"/>
      <c r="G8" s="2"/>
      <c r="J8" s="1" t="s">
        <v>15</v>
      </c>
      <c r="K8" s="1" t="s">
        <v>20</v>
      </c>
    </row>
    <row r="9" spans="2:11" s="1" customFormat="1">
      <c r="B9" s="2"/>
      <c r="C9" s="2"/>
      <c r="D9" s="2"/>
      <c r="E9" s="2"/>
      <c r="F9" s="2"/>
      <c r="G9" s="2"/>
      <c r="J9" s="1" t="s">
        <v>16</v>
      </c>
    </row>
    <row r="10" spans="2:11" s="1" customFormat="1">
      <c r="B10" s="2"/>
      <c r="C10" s="2"/>
      <c r="D10" s="2"/>
      <c r="E10" s="2"/>
      <c r="F10" s="2"/>
      <c r="G10" s="2"/>
    </row>
    <row r="11" spans="2:11" s="1" customFormat="1">
      <c r="B11" s="2"/>
      <c r="C11" s="2"/>
      <c r="D11" s="2"/>
      <c r="E11" s="2"/>
      <c r="F11" s="2"/>
      <c r="G11" s="2"/>
    </row>
    <row r="12" spans="2:11" s="1" customFormat="1">
      <c r="B12" s="2"/>
      <c r="C12" s="2"/>
      <c r="D12" s="2"/>
      <c r="E12" s="2"/>
      <c r="F12" s="2"/>
      <c r="G12" s="2"/>
    </row>
    <row r="13" spans="2:11" s="1" customFormat="1" ht="18.75" customHeight="1">
      <c r="B13" s="2"/>
      <c r="C13" s="2"/>
      <c r="D13" s="2"/>
      <c r="E13" s="2"/>
      <c r="F13" s="2"/>
      <c r="G13" s="2"/>
    </row>
    <row r="14" spans="2:11" s="1" customFormat="1">
      <c r="B14" s="2" t="s">
        <v>22</v>
      </c>
      <c r="C14" s="2"/>
      <c r="D14" s="2"/>
      <c r="E14" s="2"/>
      <c r="F14" s="2"/>
      <c r="G14" s="2"/>
    </row>
    <row r="15" spans="2:11" s="1" customFormat="1">
      <c r="B15" s="2"/>
      <c r="C15" s="2"/>
      <c r="D15" s="2"/>
      <c r="E15" s="2"/>
      <c r="F15" s="2"/>
      <c r="G15" s="2"/>
    </row>
    <row r="16" spans="2:11" s="1" customFormat="1">
      <c r="B16" s="2"/>
      <c r="C16" s="2"/>
      <c r="D16" s="2"/>
      <c r="E16" s="2"/>
      <c r="F16" s="2"/>
      <c r="G16" s="2"/>
    </row>
    <row r="17" spans="2:7" s="1" customFormat="1">
      <c r="B17" s="2"/>
      <c r="C17" s="2"/>
      <c r="D17" s="2"/>
      <c r="E17" s="2"/>
      <c r="F17" s="2"/>
      <c r="G17" s="2"/>
    </row>
    <row r="18" spans="2:7" s="1" customFormat="1">
      <c r="B18" s="2" t="s">
        <v>23</v>
      </c>
      <c r="C18" s="2"/>
      <c r="D18" s="2"/>
      <c r="E18" s="2"/>
      <c r="F18" s="2"/>
      <c r="G18" s="2"/>
    </row>
    <row r="19" spans="2:7" s="1" customFormat="1">
      <c r="B19" s="2"/>
      <c r="C19" s="2"/>
      <c r="D19" s="2"/>
      <c r="E19" s="2"/>
      <c r="F19" s="2"/>
      <c r="G19" s="2"/>
    </row>
    <row r="20" spans="2:7" s="1" customFormat="1">
      <c r="B20" s="2"/>
      <c r="C20" s="2"/>
      <c r="D20" s="2"/>
      <c r="E20" s="2"/>
      <c r="F20" s="2"/>
      <c r="G20" s="2"/>
    </row>
    <row r="21" spans="2:7" s="1" customFormat="1">
      <c r="B21" s="2"/>
      <c r="C21" s="2"/>
      <c r="D21" s="2"/>
      <c r="E21" s="2"/>
      <c r="F21" s="2"/>
      <c r="G21" s="2"/>
    </row>
    <row r="22" spans="2:7" s="1" customFormat="1">
      <c r="B22" s="2"/>
      <c r="C22" s="2"/>
      <c r="D22" s="2"/>
      <c r="E22" s="2"/>
      <c r="F22" s="2"/>
      <c r="G22" s="2"/>
    </row>
    <row r="23" spans="2:7" s="1" customFormat="1">
      <c r="B23" s="2"/>
      <c r="C23" s="2"/>
      <c r="D23" s="2"/>
      <c r="E23" s="2"/>
      <c r="F23" s="2"/>
      <c r="G23" s="2"/>
    </row>
    <row r="24" spans="2:7" s="1" customFormat="1">
      <c r="B24" s="2"/>
      <c r="C24" s="2"/>
      <c r="D24" s="2"/>
      <c r="E24" s="2"/>
      <c r="F24" s="2"/>
      <c r="G24" s="2"/>
    </row>
    <row r="25" spans="2:7" s="1" customFormat="1">
      <c r="B25" s="2" t="s">
        <v>24</v>
      </c>
      <c r="C25" s="2"/>
      <c r="D25" s="2"/>
      <c r="E25" s="2"/>
      <c r="F25" s="2"/>
      <c r="G25" s="2"/>
    </row>
    <row r="26" spans="2:7" s="1" customFormat="1">
      <c r="B26" s="2"/>
      <c r="C26" s="2"/>
      <c r="D26" s="2"/>
      <c r="E26" s="2"/>
      <c r="F26" s="2"/>
      <c r="G26" s="2"/>
    </row>
    <row r="27" spans="2:7" s="1" customFormat="1">
      <c r="B27" s="2"/>
      <c r="C27" s="2"/>
      <c r="D27" s="2"/>
      <c r="E27" s="2"/>
      <c r="F27" s="2"/>
      <c r="G27" s="2"/>
    </row>
    <row r="28" spans="2:7" s="1" customFormat="1">
      <c r="B28" s="2"/>
      <c r="C28" s="2"/>
      <c r="D28" s="2"/>
      <c r="E28" s="2"/>
      <c r="F28" s="2"/>
      <c r="G28" s="2"/>
    </row>
    <row r="29" spans="2:7" s="1" customFormat="1">
      <c r="B29" s="2"/>
      <c r="C29" s="2"/>
      <c r="D29" s="2"/>
      <c r="E29" s="2"/>
      <c r="F29" s="2"/>
      <c r="G29" s="2"/>
    </row>
    <row r="30" spans="2:7" s="1" customFormat="1">
      <c r="B30" s="2"/>
      <c r="C30" s="2"/>
      <c r="D30" s="2"/>
      <c r="E30" s="2"/>
      <c r="F30" s="2"/>
      <c r="G30" s="2"/>
    </row>
    <row r="31" spans="2:7" s="1" customFormat="1">
      <c r="B31" s="2"/>
      <c r="C31" s="2"/>
      <c r="D31" s="2"/>
      <c r="E31" s="2"/>
      <c r="F31" s="2"/>
      <c r="G31" s="2"/>
    </row>
    <row r="32" spans="2:7" s="1" customFormat="1">
      <c r="B32" s="2" t="s">
        <v>25</v>
      </c>
      <c r="C32" s="2"/>
      <c r="D32" s="2"/>
      <c r="E32" s="2"/>
      <c r="F32" s="2"/>
      <c r="G32" s="2"/>
    </row>
    <row r="33" spans="2:7" s="1" customFormat="1">
      <c r="B33" s="2"/>
      <c r="C33" s="2"/>
      <c r="D33" s="2"/>
      <c r="E33" s="2"/>
      <c r="F33" s="2"/>
      <c r="G33" s="2"/>
    </row>
    <row r="34" spans="2:7" s="1" customFormat="1">
      <c r="B34" s="2"/>
      <c r="C34" s="2"/>
      <c r="D34" s="2"/>
      <c r="E34" s="2"/>
      <c r="F34" s="2"/>
      <c r="G34" s="2"/>
    </row>
    <row r="35" spans="2:7" s="1" customFormat="1">
      <c r="B35" s="2"/>
      <c r="C35" s="2"/>
      <c r="D35" s="2"/>
      <c r="E35" s="2"/>
      <c r="F35" s="2"/>
      <c r="G35" s="2"/>
    </row>
    <row r="36" spans="2:7" s="1" customFormat="1">
      <c r="B36" s="2"/>
      <c r="C36" s="2"/>
      <c r="D36" s="2"/>
      <c r="E36" s="2"/>
      <c r="F36" s="2"/>
      <c r="G36" s="2"/>
    </row>
    <row r="37" spans="2:7" s="1" customFormat="1">
      <c r="B37" s="2"/>
      <c r="C37" s="2"/>
      <c r="D37" s="2"/>
      <c r="E37" s="2"/>
      <c r="F37" s="2"/>
      <c r="G37" s="2"/>
    </row>
    <row r="38" spans="2:7" s="1" customFormat="1">
      <c r="B38" s="2" t="s">
        <v>26</v>
      </c>
      <c r="C38" s="2"/>
      <c r="D38" s="2"/>
      <c r="E38" s="2"/>
      <c r="F38" s="2"/>
      <c r="G38" s="2"/>
    </row>
    <row r="39" spans="2:7" s="1" customFormat="1">
      <c r="B39" s="2"/>
      <c r="C39" s="2"/>
      <c r="D39" s="2"/>
      <c r="E39" s="2"/>
      <c r="F39" s="2"/>
      <c r="G39" s="2"/>
    </row>
    <row r="40" spans="2:7" s="1" customFormat="1">
      <c r="B40" s="2"/>
      <c r="C40" s="2"/>
      <c r="D40" s="2"/>
      <c r="E40" s="2"/>
      <c r="F40" s="2"/>
      <c r="G40" s="2"/>
    </row>
    <row r="41" spans="2:7" s="1" customFormat="1">
      <c r="B41" s="2"/>
      <c r="C41" s="2"/>
      <c r="D41" s="2"/>
      <c r="E41" s="2"/>
      <c r="F41" s="2"/>
      <c r="G41" s="2"/>
    </row>
    <row r="42" spans="2:7" s="1" customFormat="1" ht="18" customHeight="1">
      <c r="B42" s="2"/>
      <c r="C42" s="2"/>
      <c r="D42" s="2"/>
      <c r="E42" s="2"/>
      <c r="F42" s="2"/>
      <c r="G42" s="2"/>
    </row>
    <row r="43" spans="2:7" s="1" customFormat="1" ht="21.75" customHeight="1">
      <c r="B43" s="2" t="s">
        <v>29</v>
      </c>
      <c r="C43" s="2"/>
      <c r="D43" s="2"/>
      <c r="E43" s="2"/>
      <c r="F43" s="2"/>
      <c r="G43" s="2"/>
    </row>
    <row r="44" spans="2:7" s="1" customFormat="1">
      <c r="B44" s="2"/>
      <c r="C44" s="2"/>
      <c r="D44" s="2"/>
      <c r="E44" s="2"/>
      <c r="F44" s="2"/>
      <c r="G44" s="2"/>
    </row>
    <row r="45" spans="2:7" s="1" customFormat="1">
      <c r="B45" s="2"/>
      <c r="C45" s="2"/>
      <c r="D45" s="2"/>
      <c r="E45" s="2"/>
      <c r="F45" s="2"/>
      <c r="G45" s="2"/>
    </row>
    <row r="46" spans="2:7" s="1" customFormat="1">
      <c r="B46" s="2" t="s">
        <v>27</v>
      </c>
      <c r="C46" s="2"/>
      <c r="D46" s="2"/>
      <c r="E46" s="2"/>
      <c r="F46" s="2"/>
      <c r="G46" s="2"/>
    </row>
    <row r="47" spans="2:7" s="1" customFormat="1">
      <c r="B47" s="2"/>
      <c r="C47" s="2"/>
      <c r="D47" s="2"/>
      <c r="E47" s="2"/>
      <c r="F47" s="2"/>
      <c r="G47" s="2"/>
    </row>
    <row r="48" spans="2:7" s="1" customFormat="1">
      <c r="B48" s="2"/>
      <c r="C48" s="2"/>
      <c r="D48" s="2"/>
      <c r="E48" s="2"/>
      <c r="F48" s="2"/>
      <c r="G48" s="2"/>
    </row>
    <row r="49" spans="2:7" s="1" customFormat="1">
      <c r="B49" s="2"/>
      <c r="C49" s="2"/>
      <c r="D49" s="2"/>
      <c r="E49" s="2"/>
      <c r="F49" s="2"/>
      <c r="G49" s="2"/>
    </row>
    <row r="50" spans="2:7" s="1" customFormat="1">
      <c r="B50" s="2" t="s">
        <v>28</v>
      </c>
      <c r="C50" s="2"/>
      <c r="D50" s="2"/>
      <c r="E50" s="2"/>
      <c r="F50" s="2"/>
      <c r="G50" s="2"/>
    </row>
    <row r="51" spans="2:7" s="1" customFormat="1">
      <c r="B51" s="2"/>
      <c r="C51" s="2"/>
      <c r="D51" s="2"/>
      <c r="E51" s="2"/>
      <c r="F51" s="2"/>
      <c r="G51" s="2"/>
    </row>
    <row r="52" spans="2:7" s="1" customFormat="1">
      <c r="B52" s="2"/>
      <c r="C52" s="2"/>
      <c r="D52" s="2"/>
      <c r="E52" s="2"/>
      <c r="F52" s="2"/>
      <c r="G52" s="2"/>
    </row>
    <row r="53" spans="2:7" s="1" customFormat="1">
      <c r="B53" s="2"/>
      <c r="C53" s="2"/>
      <c r="D53" s="2"/>
      <c r="E53" s="2"/>
      <c r="F53" s="2"/>
      <c r="G53" s="2"/>
    </row>
    <row r="54" spans="2:7" s="1" customFormat="1">
      <c r="B54" s="2"/>
      <c r="C54" s="2"/>
      <c r="D54" s="2"/>
      <c r="E54" s="2"/>
      <c r="F54" s="2"/>
      <c r="G54" s="2"/>
    </row>
    <row r="55" spans="2:7" s="1" customFormat="1">
      <c r="B55" s="2"/>
      <c r="C55" s="2"/>
      <c r="D55" s="2"/>
      <c r="E55" s="2"/>
      <c r="F55" s="2"/>
      <c r="G55" s="2"/>
    </row>
    <row r="56" spans="2:7">
      <c r="B56" s="6"/>
      <c r="C56" s="6"/>
      <c r="D56" s="6"/>
      <c r="E56" s="6"/>
      <c r="F56" s="6"/>
      <c r="G56" s="6"/>
    </row>
  </sheetData>
  <sheetProtection sheet="1" objects="1" scenarios="1"/>
  <mergeCells count="1">
    <mergeCell ref="B2:G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3</xdr:col>
                    <xdr:colOff>9525</xdr:colOff>
                    <xdr:row>3</xdr:row>
                    <xdr:rowOff>38100</xdr:rowOff>
                  </from>
                  <to>
                    <xdr:col>5</xdr:col>
                    <xdr:colOff>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676275</xdr:colOff>
                    <xdr:row>5</xdr:row>
                    <xdr:rowOff>38100</xdr:rowOff>
                  </from>
                  <to>
                    <xdr:col>3</xdr:col>
                    <xdr:colOff>638175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676275</xdr:colOff>
                    <xdr:row>6</xdr:row>
                    <xdr:rowOff>57150</xdr:rowOff>
                  </from>
                  <to>
                    <xdr:col>3</xdr:col>
                    <xdr:colOff>638175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180975</xdr:colOff>
                    <xdr:row>3</xdr:row>
                    <xdr:rowOff>104775</xdr:rowOff>
                  </from>
                  <to>
                    <xdr:col>3</xdr:col>
                    <xdr:colOff>600075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95250</xdr:rowOff>
                  </from>
                  <to>
                    <xdr:col>4</xdr:col>
                    <xdr:colOff>590550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6">
              <controlPr defaultSize="0" autoFill="0" autoPict="0">
                <anchor moveWithCells="1">
                  <from>
                    <xdr:col>1</xdr:col>
                    <xdr:colOff>257175</xdr:colOff>
                    <xdr:row>8</xdr:row>
                    <xdr:rowOff>38100</xdr:rowOff>
                  </from>
                  <to>
                    <xdr:col>6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</xdr:col>
                    <xdr:colOff>352425</xdr:colOff>
                    <xdr:row>8</xdr:row>
                    <xdr:rowOff>152400</xdr:rowOff>
                  </from>
                  <to>
                    <xdr:col>2</xdr:col>
                    <xdr:colOff>57150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2</xdr:col>
                    <xdr:colOff>342900</xdr:colOff>
                    <xdr:row>8</xdr:row>
                    <xdr:rowOff>142875</xdr:rowOff>
                  </from>
                  <to>
                    <xdr:col>2</xdr:col>
                    <xdr:colOff>809625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142875</xdr:rowOff>
                  </from>
                  <to>
                    <xdr:col>3</xdr:col>
                    <xdr:colOff>676275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4</xdr:col>
                    <xdr:colOff>200025</xdr:colOff>
                    <xdr:row>8</xdr:row>
                    <xdr:rowOff>133350</xdr:rowOff>
                  </from>
                  <to>
                    <xdr:col>4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5</xdr:col>
                    <xdr:colOff>85725</xdr:colOff>
                    <xdr:row>8</xdr:row>
                    <xdr:rowOff>142875</xdr:rowOff>
                  </from>
                  <to>
                    <xdr:col>5</xdr:col>
                    <xdr:colOff>781050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1</xdr:col>
                    <xdr:colOff>361950</xdr:colOff>
                    <xdr:row>10</xdr:row>
                    <xdr:rowOff>114300</xdr:rowOff>
                  </from>
                  <to>
                    <xdr:col>1</xdr:col>
                    <xdr:colOff>781050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2</xdr:col>
                    <xdr:colOff>352425</xdr:colOff>
                    <xdr:row>10</xdr:row>
                    <xdr:rowOff>104775</xdr:rowOff>
                  </from>
                  <to>
                    <xdr:col>2</xdr:col>
                    <xdr:colOff>771525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</xdr:col>
                    <xdr:colOff>219075</xdr:colOff>
                    <xdr:row>10</xdr:row>
                    <xdr:rowOff>104775</xdr:rowOff>
                  </from>
                  <to>
                    <xdr:col>3</xdr:col>
                    <xdr:colOff>685800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95250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5</xdr:col>
                    <xdr:colOff>95250</xdr:colOff>
                    <xdr:row>10</xdr:row>
                    <xdr:rowOff>104775</xdr:rowOff>
                  </from>
                  <to>
                    <xdr:col>5</xdr:col>
                    <xdr:colOff>561975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Group Box 17">
              <controlPr defaultSize="0" autoFill="0" autoPict="0">
                <anchor moveWithCells="1">
                  <from>
                    <xdr:col>1</xdr:col>
                    <xdr:colOff>276225</xdr:colOff>
                    <xdr:row>14</xdr:row>
                    <xdr:rowOff>85725</xdr:rowOff>
                  </from>
                  <to>
                    <xdr:col>6</xdr:col>
                    <xdr:colOff>190500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1</xdr:col>
                    <xdr:colOff>409575</xdr:colOff>
                    <xdr:row>14</xdr:row>
                    <xdr:rowOff>152400</xdr:rowOff>
                  </from>
                  <to>
                    <xdr:col>1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2</xdr:col>
                    <xdr:colOff>238125</xdr:colOff>
                    <xdr:row>14</xdr:row>
                    <xdr:rowOff>142875</xdr:rowOff>
                  </from>
                  <to>
                    <xdr:col>2</xdr:col>
                    <xdr:colOff>657225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3</xdr:col>
                    <xdr:colOff>47625</xdr:colOff>
                    <xdr:row>14</xdr:row>
                    <xdr:rowOff>142875</xdr:rowOff>
                  </from>
                  <to>
                    <xdr:col>3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3</xdr:col>
                    <xdr:colOff>657225</xdr:colOff>
                    <xdr:row>14</xdr:row>
                    <xdr:rowOff>142875</xdr:rowOff>
                  </from>
                  <to>
                    <xdr:col>4</xdr:col>
                    <xdr:colOff>209550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4</xdr:col>
                    <xdr:colOff>533400</xdr:colOff>
                    <xdr:row>14</xdr:row>
                    <xdr:rowOff>142875</xdr:rowOff>
                  </from>
                  <to>
                    <xdr:col>5</xdr:col>
                    <xdr:colOff>371475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Group Box 23">
              <controlPr defaultSize="0" autoFill="0" autoPict="0">
                <anchor moveWithCells="1">
                  <from>
                    <xdr:col>1</xdr:col>
                    <xdr:colOff>266700</xdr:colOff>
                    <xdr:row>18</xdr:row>
                    <xdr:rowOff>104775</xdr:rowOff>
                  </from>
                  <to>
                    <xdr:col>6</xdr:col>
                    <xdr:colOff>180975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371475</xdr:colOff>
                    <xdr:row>19</xdr:row>
                    <xdr:rowOff>0</xdr:rowOff>
                  </from>
                  <to>
                    <xdr:col>1</xdr:col>
                    <xdr:colOff>847725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409575</xdr:colOff>
                    <xdr:row>19</xdr:row>
                    <xdr:rowOff>0</xdr:rowOff>
                  </from>
                  <to>
                    <xdr:col>3</xdr:col>
                    <xdr:colOff>19050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457200</xdr:colOff>
                    <xdr:row>19</xdr:row>
                    <xdr:rowOff>19050</xdr:rowOff>
                  </from>
                  <to>
                    <xdr:col>4</xdr:col>
                    <xdr:colOff>66675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485775</xdr:colOff>
                    <xdr:row>19</xdr:row>
                    <xdr:rowOff>19050</xdr:rowOff>
                  </from>
                  <to>
                    <xdr:col>5</xdr:col>
                    <xdr:colOff>95250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381000</xdr:colOff>
                    <xdr:row>21</xdr:row>
                    <xdr:rowOff>28575</xdr:rowOff>
                  </from>
                  <to>
                    <xdr:col>1</xdr:col>
                    <xdr:colOff>857250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419100</xdr:colOff>
                    <xdr:row>21</xdr:row>
                    <xdr:rowOff>28575</xdr:rowOff>
                  </from>
                  <to>
                    <xdr:col>3</xdr:col>
                    <xdr:colOff>28575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466725</xdr:colOff>
                    <xdr:row>21</xdr:row>
                    <xdr:rowOff>47625</xdr:rowOff>
                  </from>
                  <to>
                    <xdr:col>4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495300</xdr:colOff>
                    <xdr:row>21</xdr:row>
                    <xdr:rowOff>47625</xdr:rowOff>
                  </from>
                  <to>
                    <xdr:col>5</xdr:col>
                    <xdr:colOff>104775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32">
              <controlPr defaultSize="0" autoFill="0" autoPict="0">
                <anchor moveWithCells="1">
                  <from>
                    <xdr:col>1</xdr:col>
                    <xdr:colOff>247650</xdr:colOff>
                    <xdr:row>26</xdr:row>
                    <xdr:rowOff>9525</xdr:rowOff>
                  </from>
                  <to>
                    <xdr:col>6</xdr:col>
                    <xdr:colOff>161925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352425</xdr:colOff>
                    <xdr:row>26</xdr:row>
                    <xdr:rowOff>76200</xdr:rowOff>
                  </from>
                  <to>
                    <xdr:col>2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333375</xdr:colOff>
                    <xdr:row>26</xdr:row>
                    <xdr:rowOff>76200</xdr:rowOff>
                  </from>
                  <to>
                    <xdr:col>2</xdr:col>
                    <xdr:colOff>809625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428625</xdr:colOff>
                    <xdr:row>26</xdr:row>
                    <xdr:rowOff>95250</xdr:rowOff>
                  </from>
                  <to>
                    <xdr:col>4</xdr:col>
                    <xdr:colOff>133350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504825</xdr:colOff>
                    <xdr:row>26</xdr:row>
                    <xdr:rowOff>95250</xdr:rowOff>
                  </from>
                  <to>
                    <xdr:col>5</xdr:col>
                    <xdr:colOff>361950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361950</xdr:colOff>
                    <xdr:row>28</xdr:row>
                    <xdr:rowOff>104775</xdr:rowOff>
                  </from>
                  <to>
                    <xdr:col>1</xdr:col>
                    <xdr:colOff>838200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342900</xdr:colOff>
                    <xdr:row>28</xdr:row>
                    <xdr:rowOff>104775</xdr:rowOff>
                  </from>
                  <to>
                    <xdr:col>2</xdr:col>
                    <xdr:colOff>819150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438150</xdr:colOff>
                    <xdr:row>28</xdr:row>
                    <xdr:rowOff>123825</xdr:rowOff>
                  </from>
                  <to>
                    <xdr:col>4</xdr:col>
                    <xdr:colOff>47625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514350</xdr:colOff>
                    <xdr:row>28</xdr:row>
                    <xdr:rowOff>123825</xdr:rowOff>
                  </from>
                  <to>
                    <xdr:col>5</xdr:col>
                    <xdr:colOff>123825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Group Box 41">
              <controlPr defaultSize="0" autoFill="0" autoPict="0">
                <anchor moveWithCells="1">
                  <from>
                    <xdr:col>1</xdr:col>
                    <xdr:colOff>200025</xdr:colOff>
                    <xdr:row>32</xdr:row>
                    <xdr:rowOff>66675</xdr:rowOff>
                  </from>
                  <to>
                    <xdr:col>6</xdr:col>
                    <xdr:colOff>152400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Option Button 42">
              <controlPr defaultSize="0" autoFill="0" autoLine="0" autoPict="0">
                <anchor moveWithCells="1">
                  <from>
                    <xdr:col>1</xdr:col>
                    <xdr:colOff>276225</xdr:colOff>
                    <xdr:row>33</xdr:row>
                    <xdr:rowOff>9525</xdr:rowOff>
                  </from>
                  <to>
                    <xdr:col>1</xdr:col>
                    <xdr:colOff>847725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Option Button 43">
              <controlPr defaultSize="0" autoFill="0" autoLine="0" autoPict="0">
                <anchor moveWithCells="1">
                  <from>
                    <xdr:col>2</xdr:col>
                    <xdr:colOff>266700</xdr:colOff>
                    <xdr:row>33</xdr:row>
                    <xdr:rowOff>0</xdr:rowOff>
                  </from>
                  <to>
                    <xdr:col>2</xdr:col>
                    <xdr:colOff>685800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Option Button 44">
              <controlPr defaultSize="0" autoFill="0" autoLine="0" autoPict="0">
                <anchor moveWithCells="1">
                  <from>
                    <xdr:col>3</xdr:col>
                    <xdr:colOff>133350</xdr:colOff>
                    <xdr:row>33</xdr:row>
                    <xdr:rowOff>0</xdr:rowOff>
                  </from>
                  <to>
                    <xdr:col>3</xdr:col>
                    <xdr:colOff>561975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Option Button 45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161925</xdr:rowOff>
                  </from>
                  <to>
                    <xdr:col>4</xdr:col>
                    <xdr:colOff>590550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Option Button 46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171450</xdr:rowOff>
                  </from>
                  <to>
                    <xdr:col>5</xdr:col>
                    <xdr:colOff>704850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Option Button 47">
              <controlPr defaultSize="0" autoFill="0" autoLine="0" autoPict="0">
                <anchor moveWithCells="1">
                  <from>
                    <xdr:col>1</xdr:col>
                    <xdr:colOff>285750</xdr:colOff>
                    <xdr:row>34</xdr:row>
                    <xdr:rowOff>142875</xdr:rowOff>
                  </from>
                  <to>
                    <xdr:col>1</xdr:col>
                    <xdr:colOff>704850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Option Button 48">
              <controlPr defaultSize="0" autoFill="0" autoLine="0" autoPict="0">
                <anchor moveWithCells="1">
                  <from>
                    <xdr:col>2</xdr:col>
                    <xdr:colOff>276225</xdr:colOff>
                    <xdr:row>34</xdr:row>
                    <xdr:rowOff>133350</xdr:rowOff>
                  </from>
                  <to>
                    <xdr:col>2</xdr:col>
                    <xdr:colOff>695325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Option Button 49">
              <controlPr defaultSize="0" autoFill="0" autoLine="0" autoPict="0">
                <anchor moveWithCells="1">
                  <from>
                    <xdr:col>3</xdr:col>
                    <xdr:colOff>142875</xdr:colOff>
                    <xdr:row>34</xdr:row>
                    <xdr:rowOff>133350</xdr:rowOff>
                  </from>
                  <to>
                    <xdr:col>3</xdr:col>
                    <xdr:colOff>609600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Option Button 50">
              <controlPr defaultSize="0" autoFill="0" autoLine="0" autoPict="0">
                <anchor moveWithCells="1">
                  <from>
                    <xdr:col>4</xdr:col>
                    <xdr:colOff>133350</xdr:colOff>
                    <xdr:row>34</xdr:row>
                    <xdr:rowOff>123825</xdr:rowOff>
                  </from>
                  <to>
                    <xdr:col>4</xdr:col>
                    <xdr:colOff>600075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Option Button 51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133350</xdr:rowOff>
                  </from>
                  <to>
                    <xdr:col>5</xdr:col>
                    <xdr:colOff>447675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Group Box 52">
              <controlPr defaultSize="0" autoFill="0" autoPict="0">
                <anchor moveWithCells="1">
                  <from>
                    <xdr:col>1</xdr:col>
                    <xdr:colOff>209550</xdr:colOff>
                    <xdr:row>38</xdr:row>
                    <xdr:rowOff>38100</xdr:rowOff>
                  </from>
                  <to>
                    <xdr:col>6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Option Button 53">
              <controlPr defaultSize="0" autoFill="0" autoLine="0" autoPict="0">
                <anchor moveWithCells="1">
                  <from>
                    <xdr:col>1</xdr:col>
                    <xdr:colOff>342900</xdr:colOff>
                    <xdr:row>38</xdr:row>
                    <xdr:rowOff>152400</xdr:rowOff>
                  </from>
                  <to>
                    <xdr:col>2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Option Button 54">
              <controlPr defaultSize="0" autoFill="0" autoLine="0" autoPict="0">
                <anchor moveWithCells="1">
                  <from>
                    <xdr:col>2</xdr:col>
                    <xdr:colOff>333375</xdr:colOff>
                    <xdr:row>38</xdr:row>
                    <xdr:rowOff>142875</xdr:rowOff>
                  </from>
                  <to>
                    <xdr:col>2</xdr:col>
                    <xdr:colOff>838200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Option Button 55">
              <controlPr defaultSize="0" autoFill="0" autoLine="0" autoPict="0">
                <anchor moveWithCells="1">
                  <from>
                    <xdr:col>3</xdr:col>
                    <xdr:colOff>200025</xdr:colOff>
                    <xdr:row>38</xdr:row>
                    <xdr:rowOff>142875</xdr:rowOff>
                  </from>
                  <to>
                    <xdr:col>3</xdr:col>
                    <xdr:colOff>704850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Option Button 56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133350</xdr:rowOff>
                  </from>
                  <to>
                    <xdr:col>4</xdr:col>
                    <xdr:colOff>695325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Option Button 57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142875</xdr:rowOff>
                  </from>
                  <to>
                    <xdr:col>5</xdr:col>
                    <xdr:colOff>771525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Option Button 58">
              <controlPr defaultSize="0" autoFill="0" autoLine="0" autoPict="0">
                <anchor moveWithCells="1">
                  <from>
                    <xdr:col>1</xdr:col>
                    <xdr:colOff>352425</xdr:colOff>
                    <xdr:row>40</xdr:row>
                    <xdr:rowOff>114300</xdr:rowOff>
                  </from>
                  <to>
                    <xdr:col>1</xdr:col>
                    <xdr:colOff>771525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Option Button 59">
              <controlPr defaultSize="0" autoFill="0" autoLine="0" autoPict="0">
                <anchor moveWithCells="1">
                  <from>
                    <xdr:col>2</xdr:col>
                    <xdr:colOff>342900</xdr:colOff>
                    <xdr:row>40</xdr:row>
                    <xdr:rowOff>104775</xdr:rowOff>
                  </from>
                  <to>
                    <xdr:col>2</xdr:col>
                    <xdr:colOff>762000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Option Button 60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104775</xdr:rowOff>
                  </from>
                  <to>
                    <xdr:col>3</xdr:col>
                    <xdr:colOff>714375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Option Button 61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95250</xdr:rowOff>
                  </from>
                  <to>
                    <xdr:col>4</xdr:col>
                    <xdr:colOff>704850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Option Button 62">
              <controlPr defaultSize="0" autoFill="0" autoLine="0" autoPict="0">
                <anchor moveWithCells="1">
                  <from>
                    <xdr:col>5</xdr:col>
                    <xdr:colOff>85725</xdr:colOff>
                    <xdr:row>40</xdr:row>
                    <xdr:rowOff>104775</xdr:rowOff>
                  </from>
                  <to>
                    <xdr:col>5</xdr:col>
                    <xdr:colOff>590550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Group Box 63">
              <controlPr defaultSize="0" autoFill="0" autoPict="0">
                <anchor moveWithCells="1">
                  <from>
                    <xdr:col>1</xdr:col>
                    <xdr:colOff>200025</xdr:colOff>
                    <xdr:row>43</xdr:row>
                    <xdr:rowOff>0</xdr:rowOff>
                  </from>
                  <to>
                    <xdr:col>6</xdr:col>
                    <xdr:colOff>152400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Option Button 64">
              <controlPr defaultSize="0" autoFill="0" autoLine="0" autoPict="0">
                <anchor moveWithCells="1">
                  <from>
                    <xdr:col>1</xdr:col>
                    <xdr:colOff>285750</xdr:colOff>
                    <xdr:row>43</xdr:row>
                    <xdr:rowOff>38100</xdr:rowOff>
                  </from>
                  <to>
                    <xdr:col>1</xdr:col>
                    <xdr:colOff>714375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Option Button 65">
              <controlPr defaultSize="0" autoFill="0" autoLine="0" autoPict="0">
                <anchor moveWithCells="1">
                  <from>
                    <xdr:col>2</xdr:col>
                    <xdr:colOff>152400</xdr:colOff>
                    <xdr:row>43</xdr:row>
                    <xdr:rowOff>28575</xdr:rowOff>
                  </from>
                  <to>
                    <xdr:col>2</xdr:col>
                    <xdr:colOff>619125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Option Button 66">
              <controlPr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28575</xdr:rowOff>
                  </from>
                  <to>
                    <xdr:col>3</xdr:col>
                    <xdr:colOff>590550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Option Button 67">
              <controlPr defaultSize="0" autoFill="0" autoLine="0" autoPict="0">
                <anchor moveWithCells="1">
                  <from>
                    <xdr:col>3</xdr:col>
                    <xdr:colOff>838200</xdr:colOff>
                    <xdr:row>43</xdr:row>
                    <xdr:rowOff>47625</xdr:rowOff>
                  </from>
                  <to>
                    <xdr:col>4</xdr:col>
                    <xdr:colOff>400050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Option Button 68">
              <controlPr defaultSize="0" autoFill="0" autoLine="0" autoPict="0">
                <anchor moveWithCells="1">
                  <from>
                    <xdr:col>4</xdr:col>
                    <xdr:colOff>733425</xdr:colOff>
                    <xdr:row>43</xdr:row>
                    <xdr:rowOff>47625</xdr:rowOff>
                  </from>
                  <to>
                    <xdr:col>5</xdr:col>
                    <xdr:colOff>571500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Group Box 69">
              <controlPr defaultSize="0" autoFill="0" autoPict="0">
                <anchor moveWithCells="1">
                  <from>
                    <xdr:col>1</xdr:col>
                    <xdr:colOff>171450</xdr:colOff>
                    <xdr:row>46</xdr:row>
                    <xdr:rowOff>95250</xdr:rowOff>
                  </from>
                  <to>
                    <xdr:col>6</xdr:col>
                    <xdr:colOff>123825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Option Button 70">
              <controlPr defaultSize="0" autoFill="0" autoLine="0" autoPict="0">
                <anchor moveWithCells="1">
                  <from>
                    <xdr:col>1</xdr:col>
                    <xdr:colOff>342900</xdr:colOff>
                    <xdr:row>46</xdr:row>
                    <xdr:rowOff>152400</xdr:rowOff>
                  </from>
                  <to>
                    <xdr:col>2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Option Button 71">
              <controlPr defaultSize="0" autoFill="0" autoLine="0" autoPict="0">
                <anchor moveWithCells="1">
                  <from>
                    <xdr:col>2</xdr:col>
                    <xdr:colOff>438150</xdr:colOff>
                    <xdr:row>46</xdr:row>
                    <xdr:rowOff>142875</xdr:rowOff>
                  </from>
                  <to>
                    <xdr:col>3</xdr:col>
                    <xdr:colOff>304800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Option Button 72">
              <controlPr defaultSize="0" autoFill="0" autoLine="0" autoPict="0">
                <anchor moveWithCells="1">
                  <from>
                    <xdr:col>3</xdr:col>
                    <xdr:colOff>561975</xdr:colOff>
                    <xdr:row>46</xdr:row>
                    <xdr:rowOff>152400</xdr:rowOff>
                  </from>
                  <to>
                    <xdr:col>4</xdr:col>
                    <xdr:colOff>381000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Option Button 73">
              <controlPr defaultSize="0" autoFill="0" autoLine="0" autoPict="0">
                <anchor moveWithCells="1">
                  <from>
                    <xdr:col>4</xdr:col>
                    <xdr:colOff>628650</xdr:colOff>
                    <xdr:row>46</xdr:row>
                    <xdr:rowOff>152400</xdr:rowOff>
                  </from>
                  <to>
                    <xdr:col>5</xdr:col>
                    <xdr:colOff>552450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Group Box 75">
              <controlPr defaultSize="0" autoFill="0" autoPict="0">
                <anchor moveWithCells="1">
                  <from>
                    <xdr:col>1</xdr:col>
                    <xdr:colOff>180975</xdr:colOff>
                    <xdr:row>50</xdr:row>
                    <xdr:rowOff>66675</xdr:rowOff>
                  </from>
                  <to>
                    <xdr:col>6</xdr:col>
                    <xdr:colOff>133350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Option Button 76">
              <controlPr defaultSize="0" autoFill="0" autoLine="0" autoPict="0">
                <anchor moveWithCells="1">
                  <from>
                    <xdr:col>1</xdr:col>
                    <xdr:colOff>304800</xdr:colOff>
                    <xdr:row>50</xdr:row>
                    <xdr:rowOff>142875</xdr:rowOff>
                  </from>
                  <to>
                    <xdr:col>2</xdr:col>
                    <xdr:colOff>285750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Option Button 77">
              <controlPr defaultSize="0" autoFill="0" autoLine="0" autoPict="0">
                <anchor moveWithCells="1">
                  <from>
                    <xdr:col>2</xdr:col>
                    <xdr:colOff>685800</xdr:colOff>
                    <xdr:row>50</xdr:row>
                    <xdr:rowOff>133350</xdr:rowOff>
                  </from>
                  <to>
                    <xdr:col>3</xdr:col>
                    <xdr:colOff>657225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Option Button 78">
              <controlPr defaultSize="0" autoFill="0" autoLine="0" autoPict="0">
                <anchor moveWithCells="1">
                  <from>
                    <xdr:col>4</xdr:col>
                    <xdr:colOff>314325</xdr:colOff>
                    <xdr:row>50</xdr:row>
                    <xdr:rowOff>142875</xdr:rowOff>
                  </from>
                  <to>
                    <xdr:col>5</xdr:col>
                    <xdr:colOff>314325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Option Button 79">
              <controlPr defaultSize="0" autoFill="0" autoLine="0" autoPict="0">
                <anchor moveWithCells="1">
                  <from>
                    <xdr:col>1</xdr:col>
                    <xdr:colOff>304800</xdr:colOff>
                    <xdr:row>52</xdr:row>
                    <xdr:rowOff>133350</xdr:rowOff>
                  </from>
                  <to>
                    <xdr:col>2</xdr:col>
                    <xdr:colOff>304800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Option Button 80">
              <controlPr defaultSize="0" autoFill="0" autoLine="0" autoPict="0">
                <anchor moveWithCells="1">
                  <from>
                    <xdr:col>2</xdr:col>
                    <xdr:colOff>666750</xdr:colOff>
                    <xdr:row>52</xdr:row>
                    <xdr:rowOff>133350</xdr:rowOff>
                  </from>
                  <to>
                    <xdr:col>3</xdr:col>
                    <xdr:colOff>666750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Option Button 81">
              <controlPr defaultSize="0" autoFill="0" autoLine="0" autoPict="0">
                <anchor moveWithCells="1">
                  <from>
                    <xdr:col>4</xdr:col>
                    <xdr:colOff>314325</xdr:colOff>
                    <xdr:row>52</xdr:row>
                    <xdr:rowOff>133350</xdr:rowOff>
                  </from>
                  <to>
                    <xdr:col>5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55"/>
  <sheetViews>
    <sheetView topLeftCell="A50" workbookViewId="0">
      <selection activeCell="A56" sqref="A56:XFD86"/>
    </sheetView>
  </sheetViews>
  <sheetFormatPr defaultRowHeight="12"/>
  <cols>
    <col min="1" max="1" width="7.5" style="7" customWidth="1"/>
    <col min="2" max="2" width="11.125" style="7" customWidth="1"/>
    <col min="3" max="4" width="12.375" style="7" customWidth="1"/>
    <col min="5" max="5" width="10.25" style="7" customWidth="1"/>
    <col min="6" max="16384" width="9" style="7"/>
  </cols>
  <sheetData>
    <row r="2" spans="1:6">
      <c r="A2" s="7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54</v>
      </c>
    </row>
    <row r="3" spans="1:6">
      <c r="A3" s="7" t="s">
        <v>35</v>
      </c>
      <c r="B3" s="7" t="s">
        <v>37</v>
      </c>
      <c r="C3" s="7" t="s">
        <v>41</v>
      </c>
      <c r="D3" s="7" t="s">
        <v>41</v>
      </c>
      <c r="E3" s="7" t="s">
        <v>50</v>
      </c>
      <c r="F3" s="7" t="s">
        <v>55</v>
      </c>
    </row>
    <row r="4" spans="1:6">
      <c r="A4" s="7" t="s">
        <v>36</v>
      </c>
      <c r="B4" s="7" t="s">
        <v>38</v>
      </c>
      <c r="C4" s="7" t="s">
        <v>42</v>
      </c>
      <c r="D4" s="7" t="s">
        <v>42</v>
      </c>
      <c r="E4" s="7" t="s">
        <v>51</v>
      </c>
      <c r="F4" s="7" t="s">
        <v>56</v>
      </c>
    </row>
    <row r="5" spans="1:6">
      <c r="A5" s="7" t="s">
        <v>36</v>
      </c>
      <c r="B5" s="7" t="s">
        <v>39</v>
      </c>
      <c r="C5" s="7" t="s">
        <v>43</v>
      </c>
      <c r="D5" s="7" t="s">
        <v>43</v>
      </c>
      <c r="E5" s="7" t="s">
        <v>38</v>
      </c>
      <c r="F5" s="7" t="s">
        <v>57</v>
      </c>
    </row>
    <row r="6" spans="1:6">
      <c r="A6" s="7" t="s">
        <v>36</v>
      </c>
      <c r="B6" s="7" t="s">
        <v>40</v>
      </c>
      <c r="C6" s="7" t="s">
        <v>44</v>
      </c>
      <c r="D6" s="7" t="s">
        <v>44</v>
      </c>
      <c r="E6" s="7" t="s">
        <v>39</v>
      </c>
      <c r="F6" s="7" t="s">
        <v>58</v>
      </c>
    </row>
    <row r="7" spans="1:6">
      <c r="A7" s="7" t="s">
        <v>36</v>
      </c>
      <c r="B7" s="7" t="s">
        <v>40</v>
      </c>
      <c r="C7" s="7" t="s">
        <v>45</v>
      </c>
      <c r="D7" s="7" t="s">
        <v>45</v>
      </c>
      <c r="E7" s="7" t="s">
        <v>52</v>
      </c>
      <c r="F7" s="7" t="s">
        <v>59</v>
      </c>
    </row>
    <row r="8" spans="1:6">
      <c r="A8" s="7" t="s">
        <v>36</v>
      </c>
      <c r="B8" s="7" t="s">
        <v>40</v>
      </c>
      <c r="C8" s="7" t="s">
        <v>46</v>
      </c>
      <c r="D8" s="7" t="s">
        <v>46</v>
      </c>
      <c r="E8" s="7" t="s">
        <v>53</v>
      </c>
      <c r="F8" s="7" t="s">
        <v>56</v>
      </c>
    </row>
    <row r="9" spans="1:6">
      <c r="A9" s="7" t="s">
        <v>36</v>
      </c>
      <c r="B9" s="7" t="s">
        <v>40</v>
      </c>
      <c r="C9" s="7" t="s">
        <v>47</v>
      </c>
      <c r="D9" s="7" t="s">
        <v>47</v>
      </c>
      <c r="E9" s="7" t="s">
        <v>38</v>
      </c>
      <c r="F9" s="7" t="s">
        <v>56</v>
      </c>
    </row>
    <row r="10" spans="1:6">
      <c r="A10" s="7" t="s">
        <v>36</v>
      </c>
      <c r="B10" s="7" t="s">
        <v>40</v>
      </c>
      <c r="C10" s="7" t="s">
        <v>48</v>
      </c>
      <c r="D10" s="7" t="s">
        <v>48</v>
      </c>
      <c r="E10" s="7" t="s">
        <v>38</v>
      </c>
      <c r="F10" s="7" t="s">
        <v>56</v>
      </c>
    </row>
    <row r="11" spans="1:6">
      <c r="A11" s="7" t="s">
        <v>36</v>
      </c>
      <c r="B11" s="7" t="s">
        <v>40</v>
      </c>
      <c r="C11" s="7" t="s">
        <v>49</v>
      </c>
      <c r="D11" s="7" t="s">
        <v>49</v>
      </c>
      <c r="E11" s="7" t="s">
        <v>38</v>
      </c>
      <c r="F11" s="7" t="s">
        <v>56</v>
      </c>
    </row>
    <row r="12" spans="1:6">
      <c r="A12" s="7" t="s">
        <v>36</v>
      </c>
      <c r="B12" s="7" t="s">
        <v>40</v>
      </c>
      <c r="C12" s="7" t="s">
        <v>41</v>
      </c>
      <c r="D12" s="7" t="s">
        <v>42</v>
      </c>
      <c r="E12" s="7" t="s">
        <v>38</v>
      </c>
      <c r="F12" s="7" t="s">
        <v>56</v>
      </c>
    </row>
    <row r="13" spans="1:6">
      <c r="A13" s="7" t="s">
        <v>36</v>
      </c>
      <c r="B13" s="7" t="s">
        <v>40</v>
      </c>
      <c r="C13" s="7" t="s">
        <v>41</v>
      </c>
      <c r="D13" s="7" t="s">
        <v>43</v>
      </c>
      <c r="E13" s="7" t="s">
        <v>38</v>
      </c>
      <c r="F13" s="7" t="s">
        <v>56</v>
      </c>
    </row>
    <row r="14" spans="1:6">
      <c r="A14" s="7" t="s">
        <v>36</v>
      </c>
      <c r="B14" s="7" t="s">
        <v>40</v>
      </c>
      <c r="C14" s="7" t="s">
        <v>41</v>
      </c>
      <c r="D14" s="7" t="s">
        <v>44</v>
      </c>
      <c r="E14" s="7" t="s">
        <v>38</v>
      </c>
      <c r="F14" s="7" t="s">
        <v>56</v>
      </c>
    </row>
    <row r="15" spans="1:6">
      <c r="A15" s="7" t="s">
        <v>36</v>
      </c>
      <c r="B15" s="7" t="s">
        <v>40</v>
      </c>
      <c r="C15" s="7" t="s">
        <v>42</v>
      </c>
      <c r="D15" s="7" t="s">
        <v>42</v>
      </c>
      <c r="E15" s="7" t="s">
        <v>38</v>
      </c>
      <c r="F15" s="7" t="s">
        <v>56</v>
      </c>
    </row>
    <row r="16" spans="1:6">
      <c r="A16" s="7" t="s">
        <v>36</v>
      </c>
      <c r="B16" s="7" t="s">
        <v>40</v>
      </c>
      <c r="C16" s="7" t="s">
        <v>43</v>
      </c>
      <c r="D16" s="7" t="s">
        <v>43</v>
      </c>
      <c r="E16" s="7" t="s">
        <v>38</v>
      </c>
      <c r="F16" s="7" t="s">
        <v>56</v>
      </c>
    </row>
    <row r="17" spans="1:6">
      <c r="A17" s="7" t="s">
        <v>35</v>
      </c>
      <c r="B17" s="7" t="s">
        <v>40</v>
      </c>
      <c r="C17" s="7" t="s">
        <v>41</v>
      </c>
      <c r="D17" s="7" t="s">
        <v>44</v>
      </c>
      <c r="E17" s="7" t="s">
        <v>38</v>
      </c>
      <c r="F17" s="7" t="s">
        <v>56</v>
      </c>
    </row>
    <row r="18" spans="1:6">
      <c r="A18" s="7" t="s">
        <v>35</v>
      </c>
      <c r="B18" s="7" t="s">
        <v>40</v>
      </c>
      <c r="C18" s="7" t="s">
        <v>42</v>
      </c>
      <c r="D18" s="7" t="s">
        <v>41</v>
      </c>
      <c r="E18" s="7" t="s">
        <v>38</v>
      </c>
      <c r="F18" s="7" t="s">
        <v>57</v>
      </c>
    </row>
    <row r="19" spans="1:6">
      <c r="A19" s="7" t="s">
        <v>35</v>
      </c>
      <c r="B19" s="7" t="s">
        <v>40</v>
      </c>
      <c r="C19" s="7" t="s">
        <v>43</v>
      </c>
      <c r="D19" s="7" t="s">
        <v>42</v>
      </c>
      <c r="E19" s="7" t="s">
        <v>38</v>
      </c>
      <c r="F19" s="7" t="s">
        <v>57</v>
      </c>
    </row>
    <row r="20" spans="1:6">
      <c r="A20" s="7" t="s">
        <v>35</v>
      </c>
      <c r="B20" s="7" t="s">
        <v>40</v>
      </c>
      <c r="C20" s="7" t="s">
        <v>44</v>
      </c>
      <c r="D20" s="7" t="s">
        <v>43</v>
      </c>
      <c r="E20" s="7" t="s">
        <v>38</v>
      </c>
      <c r="F20" s="7" t="s">
        <v>57</v>
      </c>
    </row>
    <row r="21" spans="1:6">
      <c r="A21" s="7" t="s">
        <v>35</v>
      </c>
      <c r="B21" s="7" t="s">
        <v>39</v>
      </c>
      <c r="C21" s="7" t="s">
        <v>45</v>
      </c>
      <c r="D21" s="7" t="s">
        <v>44</v>
      </c>
      <c r="E21" s="7" t="s">
        <v>38</v>
      </c>
      <c r="F21" s="7" t="s">
        <v>57</v>
      </c>
    </row>
    <row r="22" spans="1:6">
      <c r="A22" s="7" t="s">
        <v>35</v>
      </c>
      <c r="B22" s="7" t="s">
        <v>39</v>
      </c>
      <c r="C22" s="7" t="s">
        <v>46</v>
      </c>
      <c r="D22" s="7" t="s">
        <v>45</v>
      </c>
      <c r="E22" s="7" t="s">
        <v>38</v>
      </c>
      <c r="F22" s="7" t="s">
        <v>57</v>
      </c>
    </row>
    <row r="23" spans="1:6">
      <c r="A23" s="7" t="s">
        <v>35</v>
      </c>
      <c r="B23" s="7" t="s">
        <v>39</v>
      </c>
      <c r="C23" s="7" t="s">
        <v>41</v>
      </c>
      <c r="D23" s="7" t="s">
        <v>46</v>
      </c>
      <c r="E23" s="7" t="s">
        <v>38</v>
      </c>
      <c r="F23" s="7" t="s">
        <v>57</v>
      </c>
    </row>
    <row r="24" spans="1:6">
      <c r="A24" s="7" t="s">
        <v>35</v>
      </c>
      <c r="B24" s="7" t="s">
        <v>39</v>
      </c>
      <c r="C24" s="7" t="s">
        <v>42</v>
      </c>
      <c r="D24" s="7" t="s">
        <v>47</v>
      </c>
      <c r="E24" s="7" t="s">
        <v>39</v>
      </c>
      <c r="F24" s="7" t="s">
        <v>57</v>
      </c>
    </row>
    <row r="25" spans="1:6">
      <c r="A25" s="7" t="s">
        <v>35</v>
      </c>
      <c r="B25" s="7" t="s">
        <v>39</v>
      </c>
      <c r="C25" s="7" t="s">
        <v>43</v>
      </c>
      <c r="D25" s="7" t="s">
        <v>41</v>
      </c>
      <c r="E25" s="7" t="s">
        <v>39</v>
      </c>
      <c r="F25" s="7" t="s">
        <v>57</v>
      </c>
    </row>
    <row r="26" spans="1:6">
      <c r="A26" s="7" t="s">
        <v>35</v>
      </c>
      <c r="B26" s="7" t="s">
        <v>39</v>
      </c>
      <c r="C26" s="7" t="s">
        <v>44</v>
      </c>
      <c r="D26" s="7" t="s">
        <v>42</v>
      </c>
      <c r="E26" s="7" t="s">
        <v>39</v>
      </c>
      <c r="F26" s="7" t="s">
        <v>57</v>
      </c>
    </row>
    <row r="27" spans="1:6">
      <c r="A27" s="7" t="s">
        <v>35</v>
      </c>
      <c r="B27" s="7" t="s">
        <v>39</v>
      </c>
      <c r="C27" s="7" t="s">
        <v>41</v>
      </c>
      <c r="D27" s="7" t="s">
        <v>43</v>
      </c>
      <c r="E27" s="7" t="s">
        <v>39</v>
      </c>
      <c r="F27" s="7" t="s">
        <v>57</v>
      </c>
    </row>
    <row r="28" spans="1:6">
      <c r="A28" s="7" t="s">
        <v>35</v>
      </c>
      <c r="B28" s="7" t="s">
        <v>39</v>
      </c>
      <c r="C28" s="7" t="s">
        <v>42</v>
      </c>
      <c r="D28" s="7" t="s">
        <v>44</v>
      </c>
      <c r="E28" s="7" t="s">
        <v>39</v>
      </c>
      <c r="F28" s="7" t="s">
        <v>57</v>
      </c>
    </row>
    <row r="29" spans="1:6">
      <c r="A29" s="7" t="s">
        <v>35</v>
      </c>
      <c r="B29" s="7" t="s">
        <v>39</v>
      </c>
      <c r="C29" s="7" t="s">
        <v>41</v>
      </c>
      <c r="D29" s="7" t="s">
        <v>45</v>
      </c>
      <c r="E29" s="7" t="s">
        <v>39</v>
      </c>
      <c r="F29" s="7" t="s">
        <v>57</v>
      </c>
    </row>
    <row r="30" spans="1:6">
      <c r="A30" s="7" t="s">
        <v>35</v>
      </c>
      <c r="B30" s="7" t="s">
        <v>39</v>
      </c>
      <c r="C30" s="7" t="s">
        <v>42</v>
      </c>
      <c r="D30" s="7" t="s">
        <v>41</v>
      </c>
      <c r="E30" s="7" t="s">
        <v>39</v>
      </c>
      <c r="F30" s="7" t="s">
        <v>57</v>
      </c>
    </row>
    <row r="31" spans="1:6">
      <c r="A31" s="7" t="s">
        <v>35</v>
      </c>
      <c r="B31" s="7" t="s">
        <v>39</v>
      </c>
      <c r="C31" s="7" t="s">
        <v>43</v>
      </c>
      <c r="D31" s="7" t="s">
        <v>42</v>
      </c>
      <c r="E31" s="7" t="s">
        <v>39</v>
      </c>
      <c r="F31" s="7" t="s">
        <v>57</v>
      </c>
    </row>
    <row r="32" spans="1:6">
      <c r="A32" s="7" t="s">
        <v>35</v>
      </c>
      <c r="B32" s="7" t="s">
        <v>39</v>
      </c>
      <c r="C32" s="7" t="s">
        <v>44</v>
      </c>
      <c r="D32" s="7" t="s">
        <v>43</v>
      </c>
      <c r="E32" s="7" t="s">
        <v>39</v>
      </c>
      <c r="F32" s="7" t="s">
        <v>57</v>
      </c>
    </row>
    <row r="33" spans="1:6">
      <c r="A33" s="7" t="s">
        <v>35</v>
      </c>
      <c r="B33" s="7" t="s">
        <v>39</v>
      </c>
      <c r="C33" s="7" t="s">
        <v>45</v>
      </c>
      <c r="D33" s="7" t="s">
        <v>41</v>
      </c>
      <c r="E33" s="7" t="s">
        <v>39</v>
      </c>
      <c r="F33" s="7" t="s">
        <v>57</v>
      </c>
    </row>
    <row r="34" spans="1:6">
      <c r="A34" s="7" t="s">
        <v>35</v>
      </c>
      <c r="B34" s="7" t="s">
        <v>39</v>
      </c>
      <c r="C34" s="7" t="s">
        <v>46</v>
      </c>
      <c r="D34" s="7" t="s">
        <v>42</v>
      </c>
      <c r="E34" s="7" t="s">
        <v>39</v>
      </c>
      <c r="F34" s="7" t="s">
        <v>57</v>
      </c>
    </row>
    <row r="35" spans="1:6">
      <c r="A35" s="7" t="s">
        <v>36</v>
      </c>
      <c r="B35" s="7" t="s">
        <v>39</v>
      </c>
      <c r="C35" s="7" t="s">
        <v>41</v>
      </c>
      <c r="D35" s="7" t="s">
        <v>43</v>
      </c>
      <c r="E35" s="7" t="s">
        <v>39</v>
      </c>
      <c r="F35" s="7" t="s">
        <v>59</v>
      </c>
    </row>
    <row r="36" spans="1:6">
      <c r="A36" s="7" t="s">
        <v>36</v>
      </c>
      <c r="B36" s="7" t="s">
        <v>39</v>
      </c>
      <c r="C36" s="7" t="s">
        <v>42</v>
      </c>
      <c r="D36" s="7" t="s">
        <v>41</v>
      </c>
      <c r="E36" s="7" t="s">
        <v>39</v>
      </c>
      <c r="F36" s="7" t="s">
        <v>59</v>
      </c>
    </row>
    <row r="37" spans="1:6">
      <c r="A37" s="7" t="s">
        <v>36</v>
      </c>
      <c r="B37" s="7" t="s">
        <v>39</v>
      </c>
      <c r="C37" s="7" t="s">
        <v>43</v>
      </c>
      <c r="D37" s="7" t="s">
        <v>42</v>
      </c>
      <c r="E37" s="7" t="s">
        <v>39</v>
      </c>
      <c r="F37" s="7" t="s">
        <v>59</v>
      </c>
    </row>
    <row r="38" spans="1:6">
      <c r="A38" s="7" t="s">
        <v>36</v>
      </c>
      <c r="B38" s="7" t="s">
        <v>39</v>
      </c>
      <c r="C38" s="7" t="s">
        <v>44</v>
      </c>
      <c r="D38" s="7" t="s">
        <v>43</v>
      </c>
      <c r="E38" s="7" t="s">
        <v>39</v>
      </c>
      <c r="F38" s="7" t="s">
        <v>59</v>
      </c>
    </row>
    <row r="39" spans="1:6">
      <c r="A39" s="7" t="s">
        <v>36</v>
      </c>
      <c r="B39" s="7" t="s">
        <v>38</v>
      </c>
      <c r="C39" s="7" t="s">
        <v>45</v>
      </c>
      <c r="D39" s="7" t="s">
        <v>44</v>
      </c>
      <c r="E39" s="7" t="s">
        <v>50</v>
      </c>
      <c r="F39" s="7" t="s">
        <v>59</v>
      </c>
    </row>
    <row r="40" spans="1:6">
      <c r="A40" s="7" t="s">
        <v>36</v>
      </c>
      <c r="B40" s="7" t="s">
        <v>38</v>
      </c>
      <c r="C40" s="7" t="s">
        <v>46</v>
      </c>
      <c r="D40" s="7" t="s">
        <v>45</v>
      </c>
      <c r="E40" s="7" t="s">
        <v>53</v>
      </c>
      <c r="F40" s="7" t="s">
        <v>59</v>
      </c>
    </row>
    <row r="41" spans="1:6">
      <c r="A41" s="7" t="s">
        <v>36</v>
      </c>
      <c r="B41" s="7" t="s">
        <v>38</v>
      </c>
      <c r="C41" s="7" t="s">
        <v>41</v>
      </c>
      <c r="D41" s="7" t="s">
        <v>46</v>
      </c>
      <c r="E41" s="7" t="s">
        <v>50</v>
      </c>
      <c r="F41" s="7" t="s">
        <v>59</v>
      </c>
    </row>
    <row r="42" spans="1:6">
      <c r="A42" s="7" t="s">
        <v>36</v>
      </c>
      <c r="B42" s="7" t="s">
        <v>38</v>
      </c>
      <c r="C42" s="7" t="s">
        <v>42</v>
      </c>
      <c r="D42" s="7" t="s">
        <v>41</v>
      </c>
      <c r="E42" s="7" t="s">
        <v>53</v>
      </c>
      <c r="F42" s="7" t="s">
        <v>59</v>
      </c>
    </row>
    <row r="43" spans="1:6">
      <c r="A43" s="7" t="s">
        <v>36</v>
      </c>
      <c r="B43" s="7" t="s">
        <v>38</v>
      </c>
      <c r="C43" s="7" t="s">
        <v>43</v>
      </c>
      <c r="D43" s="7" t="s">
        <v>42</v>
      </c>
      <c r="E43" s="7" t="s">
        <v>50</v>
      </c>
      <c r="F43" s="7" t="s">
        <v>59</v>
      </c>
    </row>
    <row r="44" spans="1:6">
      <c r="A44" s="7" t="s">
        <v>35</v>
      </c>
      <c r="B44" s="7" t="s">
        <v>38</v>
      </c>
      <c r="C44" s="7" t="s">
        <v>44</v>
      </c>
      <c r="D44" s="7" t="s">
        <v>43</v>
      </c>
      <c r="E44" s="7" t="s">
        <v>53</v>
      </c>
      <c r="F44" s="7" t="s">
        <v>59</v>
      </c>
    </row>
    <row r="45" spans="1:6">
      <c r="A45" s="7" t="s">
        <v>35</v>
      </c>
      <c r="B45" s="7" t="s">
        <v>38</v>
      </c>
      <c r="C45" s="7" t="s">
        <v>45</v>
      </c>
      <c r="D45" s="7" t="s">
        <v>44</v>
      </c>
      <c r="E45" s="7" t="s">
        <v>50</v>
      </c>
      <c r="F45" s="7" t="s">
        <v>59</v>
      </c>
    </row>
    <row r="46" spans="1:6">
      <c r="A46" s="7" t="s">
        <v>35</v>
      </c>
      <c r="B46" s="7" t="s">
        <v>38</v>
      </c>
      <c r="C46" s="7" t="s">
        <v>41</v>
      </c>
      <c r="D46" s="7" t="s">
        <v>45</v>
      </c>
      <c r="E46" s="7" t="s">
        <v>53</v>
      </c>
      <c r="F46" s="7" t="s">
        <v>59</v>
      </c>
    </row>
    <row r="47" spans="1:6">
      <c r="A47" s="7" t="s">
        <v>35</v>
      </c>
      <c r="B47" s="7" t="s">
        <v>38</v>
      </c>
      <c r="C47" s="7" t="s">
        <v>42</v>
      </c>
      <c r="D47" s="7" t="s">
        <v>46</v>
      </c>
      <c r="E47" s="7" t="s">
        <v>50</v>
      </c>
      <c r="F47" s="7" t="s">
        <v>55</v>
      </c>
    </row>
    <row r="48" spans="1:6">
      <c r="A48" s="7" t="s">
        <v>36</v>
      </c>
      <c r="B48" s="7" t="s">
        <v>38</v>
      </c>
      <c r="C48" s="7" t="s">
        <v>43</v>
      </c>
      <c r="D48" s="7" t="s">
        <v>47</v>
      </c>
      <c r="E48" s="7" t="s">
        <v>53</v>
      </c>
      <c r="F48" s="7" t="s">
        <v>55</v>
      </c>
    </row>
    <row r="49" spans="1:6">
      <c r="A49" s="7" t="s">
        <v>36</v>
      </c>
      <c r="B49" s="7" t="s">
        <v>38</v>
      </c>
      <c r="C49" s="7" t="s">
        <v>44</v>
      </c>
      <c r="D49" s="7" t="s">
        <v>48</v>
      </c>
      <c r="E49" s="7" t="s">
        <v>51</v>
      </c>
      <c r="F49" s="7" t="s">
        <v>55</v>
      </c>
    </row>
    <row r="50" spans="1:6">
      <c r="A50" s="7" t="s">
        <v>36</v>
      </c>
      <c r="B50" s="7" t="s">
        <v>38</v>
      </c>
      <c r="C50" s="7" t="s">
        <v>45</v>
      </c>
      <c r="D50" s="7" t="s">
        <v>49</v>
      </c>
      <c r="E50" s="7" t="s">
        <v>51</v>
      </c>
      <c r="F50" s="7" t="s">
        <v>55</v>
      </c>
    </row>
    <row r="51" spans="1:6">
      <c r="A51" s="7" t="s">
        <v>36</v>
      </c>
      <c r="B51" s="7" t="s">
        <v>38</v>
      </c>
      <c r="C51" s="7" t="s">
        <v>46</v>
      </c>
      <c r="D51" s="7" t="s">
        <v>41</v>
      </c>
      <c r="E51" s="7" t="s">
        <v>51</v>
      </c>
      <c r="F51" s="7" t="s">
        <v>55</v>
      </c>
    </row>
    <row r="52" spans="1:6">
      <c r="A52" s="7" t="s">
        <v>36</v>
      </c>
      <c r="B52" s="7" t="s">
        <v>38</v>
      </c>
      <c r="C52" s="7" t="s">
        <v>47</v>
      </c>
      <c r="D52" s="7" t="s">
        <v>42</v>
      </c>
      <c r="E52" s="7" t="s">
        <v>51</v>
      </c>
      <c r="F52" s="7" t="s">
        <v>56</v>
      </c>
    </row>
    <row r="53" spans="1:6">
      <c r="A53" s="7" t="s">
        <v>36</v>
      </c>
      <c r="B53" s="7" t="s">
        <v>38</v>
      </c>
      <c r="C53" s="7" t="s">
        <v>48</v>
      </c>
      <c r="D53" s="7" t="s">
        <v>43</v>
      </c>
      <c r="E53" s="7" t="s">
        <v>51</v>
      </c>
      <c r="F53" s="7" t="s">
        <v>56</v>
      </c>
    </row>
    <row r="54" spans="1:6">
      <c r="A54" s="7" t="s">
        <v>36</v>
      </c>
      <c r="B54" s="7" t="s">
        <v>38</v>
      </c>
      <c r="C54" s="7" t="s">
        <v>41</v>
      </c>
      <c r="D54" s="7" t="s">
        <v>44</v>
      </c>
      <c r="E54" s="7" t="s">
        <v>51</v>
      </c>
      <c r="F54" s="7" t="s">
        <v>57</v>
      </c>
    </row>
    <row r="55" spans="1:6">
      <c r="A55" s="7" t="s">
        <v>36</v>
      </c>
      <c r="B55" s="7" t="s">
        <v>38</v>
      </c>
      <c r="C55" s="7" t="s">
        <v>42</v>
      </c>
      <c r="D55" s="7" t="s">
        <v>45</v>
      </c>
      <c r="E55" s="7" t="s">
        <v>51</v>
      </c>
      <c r="F55" s="7" t="s">
        <v>57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M20"/>
  <sheetViews>
    <sheetView showGridLines="0" tabSelected="1" workbookViewId="0">
      <selection activeCell="P6" sqref="P6"/>
    </sheetView>
  </sheetViews>
  <sheetFormatPr defaultRowHeight="13.5"/>
  <cols>
    <col min="2" max="2" width="9.75" customWidth="1"/>
    <col min="3" max="3" width="13.75" customWidth="1"/>
    <col min="4" max="4" width="8.5" bestFit="1" customWidth="1"/>
    <col min="5" max="5" width="5.25" bestFit="1" customWidth="1"/>
    <col min="6" max="6" width="7.125" bestFit="1" customWidth="1"/>
    <col min="7" max="7" width="5.25" bestFit="1" customWidth="1"/>
    <col min="8" max="8" width="9" bestFit="1" customWidth="1"/>
    <col min="9" max="9" width="6" customWidth="1"/>
    <col min="10" max="10" width="6.25" customWidth="1"/>
    <col min="11" max="12" width="5.25" bestFit="1" customWidth="1"/>
  </cols>
  <sheetData>
    <row r="3" spans="2:13" ht="18.75">
      <c r="B3" s="36" t="s">
        <v>61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3" ht="15.75" customHeight="1" thickBot="1"/>
    <row r="5" spans="2:13" ht="27.75" customHeight="1" thickBot="1">
      <c r="B5" s="38" t="s">
        <v>69</v>
      </c>
      <c r="C5" s="39"/>
      <c r="D5" s="40" t="s">
        <v>41</v>
      </c>
      <c r="E5" s="40" t="s">
        <v>42</v>
      </c>
      <c r="F5" s="40" t="s">
        <v>43</v>
      </c>
      <c r="G5" s="40" t="s">
        <v>44</v>
      </c>
      <c r="H5" s="40" t="s">
        <v>45</v>
      </c>
      <c r="I5" s="40" t="s">
        <v>46</v>
      </c>
      <c r="J5" s="40" t="s">
        <v>47</v>
      </c>
      <c r="K5" s="40" t="s">
        <v>48</v>
      </c>
      <c r="L5" s="39" t="s">
        <v>49</v>
      </c>
    </row>
    <row r="6" spans="2:13" ht="36.75" customHeight="1">
      <c r="B6" s="41" t="s">
        <v>32</v>
      </c>
      <c r="C6" s="42" t="s">
        <v>64</v>
      </c>
      <c r="D6" s="13">
        <f t="shared" ref="D6:L6" si="0">COUNTIF(data1,D5)</f>
        <v>12</v>
      </c>
      <c r="E6" s="13">
        <f t="shared" si="0"/>
        <v>10</v>
      </c>
      <c r="F6" s="13">
        <f t="shared" si="0"/>
        <v>8</v>
      </c>
      <c r="G6" s="13">
        <f t="shared" si="0"/>
        <v>7</v>
      </c>
      <c r="H6" s="13">
        <f t="shared" si="0"/>
        <v>6</v>
      </c>
      <c r="I6" s="13">
        <f t="shared" si="0"/>
        <v>5</v>
      </c>
      <c r="J6" s="13">
        <f t="shared" si="0"/>
        <v>2</v>
      </c>
      <c r="K6" s="13">
        <f t="shared" si="0"/>
        <v>2</v>
      </c>
      <c r="L6" s="14">
        <f t="shared" si="0"/>
        <v>1</v>
      </c>
    </row>
    <row r="7" spans="2:13" ht="36.75" customHeight="1" thickBot="1">
      <c r="B7" s="43"/>
      <c r="C7" s="44" t="s">
        <v>71</v>
      </c>
      <c r="D7" s="47">
        <f>D6/83</f>
        <v>0.14457831325301204</v>
      </c>
      <c r="E7" s="47">
        <f t="shared" ref="E7:L7" si="1">E6/83</f>
        <v>0.12048192771084337</v>
      </c>
      <c r="F7" s="47">
        <f t="shared" si="1"/>
        <v>9.6385542168674704E-2</v>
      </c>
      <c r="G7" s="47">
        <f t="shared" si="1"/>
        <v>8.4337349397590355E-2</v>
      </c>
      <c r="H7" s="47">
        <f t="shared" si="1"/>
        <v>7.2289156626506021E-2</v>
      </c>
      <c r="I7" s="47">
        <f t="shared" si="1"/>
        <v>6.0240963855421686E-2</v>
      </c>
      <c r="J7" s="47">
        <f t="shared" si="1"/>
        <v>2.4096385542168676E-2</v>
      </c>
      <c r="K7" s="47">
        <f t="shared" si="1"/>
        <v>2.4096385542168676E-2</v>
      </c>
      <c r="L7" s="48">
        <f t="shared" si="1"/>
        <v>1.2048192771084338E-2</v>
      </c>
    </row>
    <row r="8" spans="2:13" ht="36.75" customHeight="1">
      <c r="B8" s="45" t="s">
        <v>33</v>
      </c>
      <c r="C8" s="46" t="s">
        <v>65</v>
      </c>
      <c r="D8" s="10">
        <f t="shared" ref="D8:L8" si="2">COUNTIF(data2,D5)</f>
        <v>8</v>
      </c>
      <c r="E8" s="10">
        <f t="shared" si="2"/>
        <v>10</v>
      </c>
      <c r="F8" s="10">
        <f t="shared" si="2"/>
        <v>10</v>
      </c>
      <c r="G8" s="10">
        <f t="shared" si="2"/>
        <v>8</v>
      </c>
      <c r="H8" s="10">
        <f t="shared" si="2"/>
        <v>6</v>
      </c>
      <c r="I8" s="10">
        <f t="shared" si="2"/>
        <v>4</v>
      </c>
      <c r="J8" s="10">
        <f t="shared" si="2"/>
        <v>3</v>
      </c>
      <c r="K8" s="10">
        <f t="shared" si="2"/>
        <v>2</v>
      </c>
      <c r="L8" s="11">
        <f t="shared" si="2"/>
        <v>2</v>
      </c>
      <c r="M8" s="9"/>
    </row>
    <row r="9" spans="2:13" ht="36.75" customHeight="1" thickBot="1">
      <c r="B9" s="45"/>
      <c r="C9" s="46" t="s">
        <v>71</v>
      </c>
      <c r="D9" s="49">
        <f>D8/83</f>
        <v>9.6385542168674704E-2</v>
      </c>
      <c r="E9" s="49">
        <f t="shared" ref="E9:L9" si="3">E8/83</f>
        <v>0.12048192771084337</v>
      </c>
      <c r="F9" s="49">
        <f t="shared" si="3"/>
        <v>0.12048192771084337</v>
      </c>
      <c r="G9" s="49">
        <f t="shared" si="3"/>
        <v>9.6385542168674704E-2</v>
      </c>
      <c r="H9" s="49">
        <f t="shared" si="3"/>
        <v>7.2289156626506021E-2</v>
      </c>
      <c r="I9" s="49">
        <f t="shared" si="3"/>
        <v>4.8192771084337352E-2</v>
      </c>
      <c r="J9" s="49">
        <f t="shared" si="3"/>
        <v>3.614457831325301E-2</v>
      </c>
      <c r="K9" s="49">
        <f t="shared" si="3"/>
        <v>2.4096385542168676E-2</v>
      </c>
      <c r="L9" s="50">
        <f t="shared" si="3"/>
        <v>2.4096385542168676E-2</v>
      </c>
    </row>
    <row r="10" spans="2:13" ht="29.25" customHeight="1" thickBot="1">
      <c r="B10" s="34" t="s">
        <v>63</v>
      </c>
      <c r="C10" s="35"/>
      <c r="D10" s="15">
        <f>D8+D6</f>
        <v>20</v>
      </c>
      <c r="E10" s="15">
        <f t="shared" ref="E10:L10" si="4">E8+E6</f>
        <v>20</v>
      </c>
      <c r="F10" s="15">
        <f t="shared" si="4"/>
        <v>18</v>
      </c>
      <c r="G10" s="15">
        <f t="shared" si="4"/>
        <v>15</v>
      </c>
      <c r="H10" s="15">
        <f t="shared" si="4"/>
        <v>12</v>
      </c>
      <c r="I10" s="15">
        <f t="shared" si="4"/>
        <v>9</v>
      </c>
      <c r="J10" s="15">
        <f t="shared" si="4"/>
        <v>5</v>
      </c>
      <c r="K10" s="15">
        <f t="shared" si="4"/>
        <v>4</v>
      </c>
      <c r="L10" s="16">
        <f t="shared" si="4"/>
        <v>3</v>
      </c>
    </row>
    <row r="11" spans="2:13" ht="10.5" customHeight="1"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1"/>
    </row>
    <row r="12" spans="2:13" s="23" customFormat="1" ht="15.75" customHeight="1"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2:13" ht="31.5" customHeight="1" thickBot="1">
      <c r="B13" s="37" t="s">
        <v>66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13" ht="19.5" customHeight="1" thickBot="1">
      <c r="B14" s="53" t="s">
        <v>68</v>
      </c>
      <c r="C14" s="54"/>
      <c r="D14" s="60" t="s">
        <v>55</v>
      </c>
      <c r="E14" s="60" t="s">
        <v>56</v>
      </c>
      <c r="F14" s="60" t="s">
        <v>57</v>
      </c>
      <c r="G14" s="60" t="s">
        <v>58</v>
      </c>
      <c r="H14" s="60" t="s">
        <v>59</v>
      </c>
      <c r="I14" s="60" t="s">
        <v>62</v>
      </c>
      <c r="J14" s="61" t="s">
        <v>73</v>
      </c>
      <c r="K14" s="62"/>
      <c r="L14" s="63"/>
    </row>
    <row r="15" spans="2:13" ht="27.75" customHeight="1">
      <c r="B15" s="55" t="s">
        <v>35</v>
      </c>
      <c r="C15" s="54" t="s">
        <v>60</v>
      </c>
      <c r="D15" s="12">
        <f>SUMPRODUCT((data3=D14)*(DATA=$B$15))</f>
        <v>2</v>
      </c>
      <c r="E15" s="12">
        <f>SUMPRODUCT((data3=E14)*(DATA=$B$15))</f>
        <v>1</v>
      </c>
      <c r="F15" s="12">
        <f>SUMPRODUCT((data3=F14)*(DATA=$B$15))</f>
        <v>17</v>
      </c>
      <c r="G15" s="12">
        <f>SUMPRODUCT((data3=G14)*(DATA=$B$15))</f>
        <v>0</v>
      </c>
      <c r="H15" s="12">
        <f>SUMPRODUCT((data3=H14)*(DATA=$B$15))</f>
        <v>3</v>
      </c>
      <c r="I15" s="12">
        <f>SUM(D15:H15)</f>
        <v>23</v>
      </c>
      <c r="J15" s="28">
        <f>I15/SUM(I15+I17)</f>
        <v>0.43396226415094341</v>
      </c>
      <c r="K15" s="29"/>
      <c r="L15" s="30"/>
    </row>
    <row r="16" spans="2:13" ht="27.75" customHeight="1" thickBot="1">
      <c r="B16" s="56"/>
      <c r="C16" s="57" t="s">
        <v>70</v>
      </c>
      <c r="D16" s="49">
        <f>D15/$I$15</f>
        <v>8.6956521739130432E-2</v>
      </c>
      <c r="E16" s="49">
        <f t="shared" ref="E16:H16" si="5">E15/$I$15</f>
        <v>4.3478260869565216E-2</v>
      </c>
      <c r="F16" s="49">
        <f t="shared" si="5"/>
        <v>0.73913043478260865</v>
      </c>
      <c r="G16" s="49">
        <f t="shared" si="5"/>
        <v>0</v>
      </c>
      <c r="H16" s="49">
        <f t="shared" si="5"/>
        <v>0.13043478260869565</v>
      </c>
      <c r="I16" s="51">
        <f>SUM(D16:H16)</f>
        <v>1</v>
      </c>
      <c r="J16" s="17"/>
      <c r="K16" s="21"/>
      <c r="L16" s="18"/>
    </row>
    <row r="17" spans="2:12" ht="27.75" customHeight="1">
      <c r="B17" s="55" t="s">
        <v>67</v>
      </c>
      <c r="C17" s="58" t="s">
        <v>60</v>
      </c>
      <c r="D17" s="12">
        <f>SUMPRODUCT((data3=D14)*(DATA=$B$17))</f>
        <v>4</v>
      </c>
      <c r="E17" s="12">
        <f>SUMPRODUCT((data3=E14)*(DATA=$B$17))</f>
        <v>12</v>
      </c>
      <c r="F17" s="12">
        <f>SUMPRODUCT((data3=F14)*(DATA=$B$17))</f>
        <v>3</v>
      </c>
      <c r="G17" s="12">
        <f>SUMPRODUCT((data3=G14)*(DATA=$B$17))</f>
        <v>1</v>
      </c>
      <c r="H17" s="12">
        <f>SUMPRODUCT((data3=H14)*(DATA=$B$17))</f>
        <v>10</v>
      </c>
      <c r="I17" s="12">
        <f>SUM(D17:H17)</f>
        <v>30</v>
      </c>
      <c r="J17" s="31">
        <f>I17/SUM(I15+I17)</f>
        <v>0.56603773584905659</v>
      </c>
      <c r="K17" s="32"/>
      <c r="L17" s="33"/>
    </row>
    <row r="18" spans="2:12" ht="27.75" customHeight="1" thickBot="1">
      <c r="B18" s="59"/>
      <c r="C18" s="57" t="s">
        <v>72</v>
      </c>
      <c r="D18" s="52">
        <f>D15/SUM($D$15:$H$15)</f>
        <v>8.6956521739130432E-2</v>
      </c>
      <c r="E18" s="52">
        <f t="shared" ref="E18:H18" si="6">E15/SUM($D$15:$H$15)</f>
        <v>4.3478260869565216E-2</v>
      </c>
      <c r="F18" s="52">
        <f t="shared" si="6"/>
        <v>0.73913043478260865</v>
      </c>
      <c r="G18" s="52">
        <f t="shared" si="6"/>
        <v>0</v>
      </c>
      <c r="H18" s="52">
        <f t="shared" si="6"/>
        <v>0.13043478260869565</v>
      </c>
      <c r="I18" s="52">
        <f>SUM(D18:H18)</f>
        <v>1</v>
      </c>
      <c r="J18" s="19"/>
      <c r="K18" s="22"/>
      <c r="L18" s="20"/>
    </row>
    <row r="19" spans="2:12" ht="22.5" customHeight="1">
      <c r="B19" s="8"/>
      <c r="C19" s="8"/>
      <c r="D19" s="7"/>
    </row>
    <row r="20" spans="2:12">
      <c r="B20" s="7"/>
      <c r="C20" s="7"/>
    </row>
  </sheetData>
  <mergeCells count="10">
    <mergeCell ref="B3:L3"/>
    <mergeCell ref="B13:L13"/>
    <mergeCell ref="J14:L14"/>
    <mergeCell ref="J15:L15"/>
    <mergeCell ref="J17:L17"/>
    <mergeCell ref="B6:B7"/>
    <mergeCell ref="B8:B9"/>
    <mergeCell ref="B10:C10"/>
    <mergeCell ref="B15:B16"/>
    <mergeCell ref="B17:B18"/>
  </mergeCells>
  <phoneticPr fontId="1" type="noConversion"/>
  <pageMargins left="0.7" right="0.7" top="0.75" bottom="0.75" header="0.3" footer="0.3"/>
  <pageSetup paperSize="9" orientation="portrait" r:id="rId1"/>
  <ignoredErrors>
    <ignoredError sqref="D8:G8 K8:L8 H8: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调查问卷</vt:lpstr>
      <vt:lpstr>资料库</vt:lpstr>
      <vt:lpstr>手机市场综合分析</vt:lpstr>
      <vt:lpstr>DATA</vt:lpstr>
      <vt:lpstr>data1</vt:lpstr>
      <vt:lpstr>data2</vt:lpstr>
      <vt:lpstr>data3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dcterms:created xsi:type="dcterms:W3CDTF">2011-07-27T08:04:32Z</dcterms:created>
  <dcterms:modified xsi:type="dcterms:W3CDTF">2012-07-22T05:54:45Z</dcterms:modified>
</cp:coreProperties>
</file>