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 tabRatio="377"/>
  </bookViews>
  <sheets>
    <sheet name="租赁筹资分析模型" sheetId="2" r:id="rId1"/>
  </sheets>
  <calcPr calcId="144525"/>
</workbook>
</file>

<file path=xl/sharedStrings.xml><?xml version="1.0" encoding="utf-8"?>
<sst xmlns="http://schemas.openxmlformats.org/spreadsheetml/2006/main" count="18" uniqueCount="18">
  <si>
    <t>租赁筹资分析模型</t>
  </si>
  <si>
    <t>租赁设备名称</t>
  </si>
  <si>
    <t>A设备</t>
  </si>
  <si>
    <t>租金</t>
  </si>
  <si>
    <t>租金支付方式</t>
  </si>
  <si>
    <t>后付</t>
  </si>
  <si>
    <t>租赁年利率</t>
  </si>
  <si>
    <t>租赁年限</t>
  </si>
  <si>
    <t>年付款期数</t>
  </si>
  <si>
    <t>总付款期数</t>
  </si>
  <si>
    <t>每期应付租金</t>
  </si>
  <si>
    <t>实际总付租金</t>
  </si>
  <si>
    <t>双变量模拟运算模型</t>
  </si>
  <si>
    <t>公司名称</t>
  </si>
  <si>
    <t>华云信息有限公司</t>
  </si>
  <si>
    <t>制表时间</t>
  </si>
  <si>
    <t>单位：</t>
  </si>
  <si>
    <t>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</si>
</sst>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7" formatCode="&quot;￥&quot;#,##0.00;&quot;￥&quot;\-#,##0.00"/>
  </numFmts>
  <fonts count="28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2"/>
      <color theme="0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3" borderId="1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3" borderId="19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20" borderId="18" applyNumberFormat="0" applyAlignment="0" applyProtection="0">
      <alignment vertical="center"/>
    </xf>
    <xf numFmtId="0" fontId="25" fillId="20" borderId="16" applyNumberFormat="0" applyAlignment="0" applyProtection="0">
      <alignment vertical="center"/>
    </xf>
    <xf numFmtId="0" fontId="20" fillId="25" borderId="20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7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7" fontId="3" fillId="3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7" fontId="3" fillId="3" borderId="6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left" vertical="center"/>
    </xf>
    <xf numFmtId="7" fontId="6" fillId="4" borderId="8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10" fontId="7" fillId="2" borderId="11" xfId="0" applyNumberFormat="1" applyFont="1" applyFill="1" applyBorder="1" applyAlignment="1"/>
    <xf numFmtId="7" fontId="5" fillId="0" borderId="0" xfId="0" applyNumberFormat="1" applyFont="1" applyBorder="1" applyAlignment="1"/>
    <xf numFmtId="7" fontId="5" fillId="0" borderId="12" xfId="0" applyNumberFormat="1" applyFont="1" applyBorder="1" applyAlignment="1"/>
    <xf numFmtId="10" fontId="7" fillId="2" borderId="13" xfId="0" applyNumberFormat="1" applyFont="1" applyFill="1" applyBorder="1" applyAlignment="1"/>
    <xf numFmtId="7" fontId="5" fillId="0" borderId="7" xfId="0" applyNumberFormat="1" applyFont="1" applyBorder="1" applyAlignment="1"/>
    <xf numFmtId="7" fontId="5" fillId="0" borderId="14" xfId="0" applyNumberFormat="1" applyFont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FF00"/>
      <color rgb="0006B1BA"/>
      <color rgb="00FF0066"/>
      <color rgb="00B028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G25"/>
  <sheetViews>
    <sheetView showGridLines="0" tabSelected="1" workbookViewId="0">
      <selection activeCell="K21" sqref="K21"/>
    </sheetView>
  </sheetViews>
  <sheetFormatPr defaultColWidth="9" defaultRowHeight="14" outlineLevelCol="6"/>
  <cols>
    <col min="1" max="1" width="6.12727272727273" style="1" customWidth="1"/>
    <col min="2" max="2" width="24.2545454545455" style="1" customWidth="1"/>
    <col min="3" max="3" width="21.6272727272727" style="1" customWidth="1"/>
    <col min="4" max="4" width="13.7545454545455" style="1" customWidth="1"/>
    <col min="5" max="5" width="14.1272727272727" style="1" customWidth="1"/>
    <col min="6" max="6" width="11.7545454545455" style="1" customWidth="1"/>
    <col min="7" max="7" width="11.3727272727273" style="1" customWidth="1"/>
    <col min="8" max="16384" width="9" style="1"/>
  </cols>
  <sheetData>
    <row r="1" ht="26.25" spans="2:3">
      <c r="B1" s="2" t="s">
        <v>0</v>
      </c>
      <c r="C1" s="2"/>
    </row>
    <row r="2" ht="18" customHeight="1" spans="2:3">
      <c r="B2" s="3" t="s">
        <v>1</v>
      </c>
      <c r="C2" s="4" t="s">
        <v>2</v>
      </c>
    </row>
    <row r="3" ht="18" customHeight="1" spans="2:3">
      <c r="B3" s="5" t="s">
        <v>3</v>
      </c>
      <c r="C3" s="6">
        <v>800000</v>
      </c>
    </row>
    <row r="4" ht="18" customHeight="1" spans="2:3">
      <c r="B4" s="5" t="s">
        <v>4</v>
      </c>
      <c r="C4" s="7" t="s">
        <v>5</v>
      </c>
    </row>
    <row r="5" ht="18" customHeight="1" spans="2:3">
      <c r="B5" s="5" t="s">
        <v>6</v>
      </c>
      <c r="C5" s="8">
        <v>0.075</v>
      </c>
    </row>
    <row r="6" ht="18" customHeight="1" spans="2:3">
      <c r="B6" s="5" t="s">
        <v>7</v>
      </c>
      <c r="C6" s="7">
        <v>5</v>
      </c>
    </row>
    <row r="7" ht="18" customHeight="1" spans="2:3">
      <c r="B7" s="5" t="s">
        <v>8</v>
      </c>
      <c r="C7" s="7">
        <v>2</v>
      </c>
    </row>
    <row r="8" ht="18" customHeight="1" spans="2:3">
      <c r="B8" s="5" t="s">
        <v>9</v>
      </c>
      <c r="C8" s="7">
        <f>C6*C7</f>
        <v>10</v>
      </c>
    </row>
    <row r="9" ht="18" customHeight="1" spans="2:3">
      <c r="B9" s="5" t="s">
        <v>10</v>
      </c>
      <c r="C9" s="9">
        <f>IF(C4="先付",ABS(PMT(C5/C7,C8,C3,0,1)),ABS(PMT(C5/C7,C8,C3,0,0)))</f>
        <v>97409.073860567</v>
      </c>
    </row>
    <row r="10" ht="18" customHeight="1" spans="2:3">
      <c r="B10" s="10" t="s">
        <v>11</v>
      </c>
      <c r="C10" s="11">
        <f>C9*C8</f>
        <v>974090.738605671</v>
      </c>
    </row>
    <row r="11" ht="12.75" customHeight="1"/>
    <row r="12" ht="26.25" customHeight="1" spans="2:7">
      <c r="B12" s="12" t="s">
        <v>12</v>
      </c>
      <c r="C12" s="12"/>
      <c r="D12" s="12"/>
      <c r="E12" s="12"/>
      <c r="F12" s="12"/>
      <c r="G12" s="12"/>
    </row>
    <row r="13" ht="22.5" customHeight="1" spans="2:7">
      <c r="B13" s="13" t="s">
        <v>13</v>
      </c>
      <c r="C13" s="13" t="s">
        <v>14</v>
      </c>
      <c r="D13" s="13" t="s">
        <v>15</v>
      </c>
      <c r="E13" s="14">
        <v>48790</v>
      </c>
      <c r="F13" s="13" t="s">
        <v>16</v>
      </c>
      <c r="G13" s="13" t="s">
        <v>17</v>
      </c>
    </row>
    <row r="14" spans="2:7">
      <c r="B14" s="15">
        <f>IF(C4="先付",ABS(PMT(C5/C7,C8,C3,0,1)),ABS(PMT(C5/C7,C8,C3,0,0)))</f>
        <v>97409.073860567</v>
      </c>
      <c r="C14" s="16">
        <v>3</v>
      </c>
      <c r="D14" s="16">
        <v>5</v>
      </c>
      <c r="E14" s="16">
        <v>8</v>
      </c>
      <c r="F14" s="16">
        <v>10</v>
      </c>
      <c r="G14" s="17">
        <v>15</v>
      </c>
    </row>
    <row r="15" spans="2:7">
      <c r="B15" s="18">
        <v>0.05</v>
      </c>
      <c r="C15" s="19">
        <v>145239.9768495</v>
      </c>
      <c r="D15" s="19">
        <v>91407.0105417123</v>
      </c>
      <c r="E15" s="19">
        <v>61279.1908847878</v>
      </c>
      <c r="F15" s="19">
        <v>51317.7029875796</v>
      </c>
      <c r="G15" s="20">
        <v>38222.1125889412</v>
      </c>
    </row>
    <row r="16" spans="2:7">
      <c r="B16" s="18">
        <v>0.055</v>
      </c>
      <c r="C16" s="19">
        <v>146456.661103774</v>
      </c>
      <c r="D16" s="19">
        <v>92591.7763769147</v>
      </c>
      <c r="E16" s="19">
        <v>62477.6781221323</v>
      </c>
      <c r="F16" s="19">
        <v>52537.3844848552</v>
      </c>
      <c r="G16" s="20">
        <v>39507.5360020591</v>
      </c>
    </row>
    <row r="17" spans="2:7">
      <c r="B17" s="18">
        <v>0.06</v>
      </c>
      <c r="C17" s="19">
        <v>147678.000360142</v>
      </c>
      <c r="D17" s="19">
        <v>93784.4052841277</v>
      </c>
      <c r="E17" s="19">
        <v>63688.6794123905</v>
      </c>
      <c r="F17" s="19">
        <v>53772.5660774873</v>
      </c>
      <c r="G17" s="20">
        <v>40815.4074562021</v>
      </c>
    </row>
    <row r="18" spans="2:7">
      <c r="B18" s="18">
        <v>0.065</v>
      </c>
      <c r="C18" s="19">
        <v>148903.975398931</v>
      </c>
      <c r="D18" s="19">
        <v>94984.8579125782</v>
      </c>
      <c r="E18" s="19">
        <v>64912.1055490934</v>
      </c>
      <c r="F18" s="19">
        <v>55023.107085781</v>
      </c>
      <c r="G18" s="20">
        <v>42145.3735533894</v>
      </c>
    </row>
    <row r="19" spans="2:7">
      <c r="B19" s="18">
        <v>0.07</v>
      </c>
      <c r="C19" s="19">
        <v>150134.566932254</v>
      </c>
      <c r="D19" s="19">
        <v>96193.094293913</v>
      </c>
      <c r="E19" s="19">
        <v>66147.8645105333</v>
      </c>
      <c r="F19" s="19">
        <v>56288.861426421</v>
      </c>
      <c r="G19" s="20">
        <v>43497.0652859388</v>
      </c>
    </row>
    <row r="20" spans="2:7">
      <c r="B20" s="18">
        <v>0.075</v>
      </c>
      <c r="C20" s="19">
        <v>151369.755606762</v>
      </c>
      <c r="D20" s="19">
        <v>97409.073860567</v>
      </c>
      <c r="E20" s="19">
        <v>67395.8615651015</v>
      </c>
      <c r="F20" s="19">
        <v>57569.6778635544</v>
      </c>
      <c r="G20" s="20">
        <v>44870.0993231131</v>
      </c>
    </row>
    <row r="21" spans="2:7">
      <c r="B21" s="18">
        <v>0.08</v>
      </c>
      <c r="C21" s="19">
        <v>152609.522006363</v>
      </c>
      <c r="D21" s="19">
        <v>98632.7554641092</v>
      </c>
      <c r="E21" s="19">
        <v>68655.9993775629</v>
      </c>
      <c r="F21" s="19">
        <v>58865.4002629031</v>
      </c>
      <c r="G21" s="20">
        <v>46264.0793069291</v>
      </c>
    </row>
    <row r="22" spans="2:7">
      <c r="B22" s="18">
        <v>0.085</v>
      </c>
      <c r="C22" s="19">
        <v>153853.846654924</v>
      </c>
      <c r="D22" s="19">
        <v>99864.0973935545</v>
      </c>
      <c r="E22" s="19">
        <v>69928.1781160774</v>
      </c>
      <c r="F22" s="19">
        <v>60175.8678481971</v>
      </c>
      <c r="G22" s="20">
        <v>47678.5971497822</v>
      </c>
    </row>
    <row r="23" spans="2:7">
      <c r="B23" s="18">
        <v>0.09</v>
      </c>
      <c r="C23" s="19">
        <v>155102.710018933</v>
      </c>
      <c r="D23" s="19">
        <v>101103.057393631</v>
      </c>
      <c r="E23" s="19">
        <v>71212.2955597811</v>
      </c>
      <c r="F23" s="19">
        <v>61500.9154592384</v>
      </c>
      <c r="G23" s="20">
        <v>49113.2343268745</v>
      </c>
    </row>
    <row r="24" spans="2:7">
      <c r="B24" s="18">
        <v>0.095</v>
      </c>
      <c r="C24" s="19">
        <v>156356.092510135</v>
      </c>
      <c r="D24" s="19">
        <v>102349.592682994</v>
      </c>
      <c r="E24" s="19">
        <v>72508.2472067422</v>
      </c>
      <c r="F24" s="19">
        <v>62840.3738109213</v>
      </c>
      <c r="G24" s="20">
        <v>50567.5631568199</v>
      </c>
    </row>
    <row r="25" ht="14.75" spans="2:7">
      <c r="B25" s="21">
        <v>0.1</v>
      </c>
      <c r="C25" s="22">
        <v>157613.974488151</v>
      </c>
      <c r="D25" s="22">
        <v>103603.659972365</v>
      </c>
      <c r="E25" s="22">
        <v>73815.9263821166</v>
      </c>
      <c r="F25" s="22">
        <v>64194.069752553</v>
      </c>
      <c r="G25" s="23">
        <v>52041.1480642213</v>
      </c>
    </row>
  </sheetData>
  <mergeCells count="2">
    <mergeCell ref="B1:C1"/>
    <mergeCell ref="B12:G12"/>
  </mergeCells>
  <dataValidations count="1">
    <dataValidation type="list" allowBlank="1" showInputMessage="1" showErrorMessage="1" sqref="C4">
      <formula1>"先付,后付"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雨林木风封装组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租赁筹资分析模型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123</cp:lastModifiedBy>
  <dcterms:created xsi:type="dcterms:W3CDTF">2012-06-28T01:16:00Z</dcterms:created>
  <dcterms:modified xsi:type="dcterms:W3CDTF">2020-11-14T16:06:14Z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