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730" activeTab="0"/>
  </bookViews>
  <sheets>
    <sheet name="12月份资产负债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<sst xmlns="http://schemas.openxmlformats.org/spreadsheetml/2006/main" count="73" uniqueCount="70">
  <si>
    <t>资产负债表</t>
  </si>
  <si>
    <t>会商001</t>
  </si>
  <si>
    <t>编制单位：兴兴有限责任公司</t>
  </si>
  <si>
    <t xml:space="preserve">     2033-12-31</t>
  </si>
  <si>
    <t>单位：元</t>
  </si>
  <si>
    <t>资产</t>
  </si>
  <si>
    <t>行次</t>
  </si>
  <si>
    <t>年初数</t>
  </si>
  <si>
    <t>期末数</t>
  </si>
  <si>
    <t>负债及所有者权益</t>
  </si>
  <si>
    <t>流动资产:</t>
  </si>
  <si>
    <t>流动负债:</t>
  </si>
  <si>
    <t xml:space="preserve">    货币资金</t>
  </si>
  <si>
    <t xml:space="preserve">    短期借款</t>
  </si>
  <si>
    <t xml:space="preserve">    短期投资</t>
  </si>
  <si>
    <t xml:space="preserve">    内部往来</t>
  </si>
  <si>
    <t xml:space="preserve">    应收票据</t>
  </si>
  <si>
    <t xml:space="preserve">    应付工资</t>
  </si>
  <si>
    <t xml:space="preserve">    应收账款</t>
  </si>
  <si>
    <t xml:space="preserve">    应交税金</t>
  </si>
  <si>
    <t xml:space="preserve">    减:坏账准备</t>
  </si>
  <si>
    <t xml:space="preserve">    应付股利</t>
  </si>
  <si>
    <t xml:space="preserve">    应收账款净额</t>
  </si>
  <si>
    <t xml:space="preserve">    预付账款</t>
  </si>
  <si>
    <t xml:space="preserve">    预收货款</t>
  </si>
  <si>
    <t xml:space="preserve">    其他应收款</t>
  </si>
  <si>
    <t xml:space="preserve">    预提费用</t>
  </si>
  <si>
    <t xml:space="preserve">    存货</t>
  </si>
  <si>
    <t xml:space="preserve">    一年到期的长期负债</t>
  </si>
  <si>
    <t xml:space="preserve">    已转未完工生产成本</t>
  </si>
  <si>
    <t xml:space="preserve">    一年内到期的长期投资</t>
  </si>
  <si>
    <t>流动资产合计</t>
  </si>
  <si>
    <t>流动负债合计</t>
  </si>
  <si>
    <t>长期投资:</t>
  </si>
  <si>
    <t>长期负债:</t>
  </si>
  <si>
    <t xml:space="preserve">    长期投资</t>
  </si>
  <si>
    <t xml:space="preserve">    长期借款</t>
  </si>
  <si>
    <t xml:space="preserve">    拨付所属资金</t>
  </si>
  <si>
    <t xml:space="preserve">    应付公司债</t>
  </si>
  <si>
    <t>长期投资合计</t>
  </si>
  <si>
    <t xml:space="preserve">    应付公司债溢价或折价</t>
  </si>
  <si>
    <t>固定资产:</t>
  </si>
  <si>
    <t>长期负债合计</t>
  </si>
  <si>
    <t xml:space="preserve">    固定资产原价</t>
  </si>
  <si>
    <t>其他负债：</t>
  </si>
  <si>
    <t xml:space="preserve">    减：累计折旧</t>
  </si>
  <si>
    <t xml:space="preserve">    筹建期间汇兑收益</t>
  </si>
  <si>
    <t xml:space="preserve">    固定资产净值</t>
  </si>
  <si>
    <t xml:space="preserve">    递延投资收益</t>
  </si>
  <si>
    <t xml:space="preserve">    固定资产清理</t>
  </si>
  <si>
    <t xml:space="preserve">    递延税款贷方</t>
  </si>
  <si>
    <t xml:space="preserve">    融资租入固定资产原价</t>
  </si>
  <si>
    <t xml:space="preserve">    其他递延贷方</t>
  </si>
  <si>
    <t xml:space="preserve">    减：融资租入固定资产折旧</t>
  </si>
  <si>
    <t xml:space="preserve">    待转销汇兑收益</t>
  </si>
  <si>
    <t xml:space="preserve">    融资租入固定资产净值</t>
  </si>
  <si>
    <t>其他负债合计</t>
  </si>
  <si>
    <t>固定资产合计</t>
  </si>
  <si>
    <t>所有者权益:</t>
  </si>
  <si>
    <t>其他资产:</t>
  </si>
  <si>
    <t xml:space="preserve">    资本总额</t>
  </si>
  <si>
    <t xml:space="preserve">    开办费</t>
  </si>
  <si>
    <t xml:space="preserve">    企业发展基金</t>
  </si>
  <si>
    <t xml:space="preserve">    递延投资损失</t>
  </si>
  <si>
    <t xml:space="preserve">    利润归还投资</t>
  </si>
  <si>
    <t xml:space="preserve">    递延税款借项</t>
  </si>
  <si>
    <t>所有者权益合计</t>
  </si>
  <si>
    <t>其他资产合计</t>
  </si>
  <si>
    <t>资产总计</t>
  </si>
  <si>
    <t>负债及所有者权益合计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</si>
</sst>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10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6" fillId="9" borderId="0" applyNumberFormat="0" applyBorder="0" applyAlignment="0" applyProtection="0"/>
    <xf numFmtId="0" fontId="28" fillId="0" borderId="4" applyNumberFormat="0" applyFill="0" applyAlignment="0" applyProtection="0"/>
    <xf numFmtId="0" fontId="26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L16" sqref="L16"/>
    </sheetView>
  </sheetViews>
  <sheetFormatPr defaultColWidth="8.625" defaultRowHeight="14.25"/>
  <cols>
    <col min="1" max="1" width="24.125" style="0" customWidth="1"/>
    <col min="2" max="2" width="3.875" style="0" customWidth="1"/>
    <col min="3" max="3" width="8.375" style="0" customWidth="1"/>
    <col min="4" max="4" width="8.50390625" style="0" customWidth="1"/>
    <col min="5" max="5" width="20.375" style="0" customWidth="1"/>
    <col min="6" max="6" width="4.00390625" style="0" customWidth="1"/>
    <col min="7" max="7" width="8.75390625" style="0" customWidth="1"/>
    <col min="8" max="8" width="8.50390625" style="0" customWidth="1"/>
  </cols>
  <sheetData>
    <row r="1" spans="1:8" ht="15">
      <c r="A1" s="1" t="s">
        <v>0</v>
      </c>
      <c r="B1" s="1"/>
      <c r="C1" s="1"/>
      <c r="D1" s="1"/>
      <c r="E1" s="1"/>
      <c r="F1" s="1"/>
      <c r="G1" s="1"/>
      <c r="H1" s="1"/>
    </row>
    <row r="2" spans="1:8" ht="15">
      <c r="A2" s="2"/>
      <c r="B2" s="2"/>
      <c r="C2" s="2"/>
      <c r="D2" s="2"/>
      <c r="E2" s="2"/>
      <c r="F2" s="2"/>
      <c r="G2" s="3" t="s">
        <v>1</v>
      </c>
      <c r="H2" s="3"/>
    </row>
    <row r="3" spans="1:8" ht="15">
      <c r="A3" s="3" t="s">
        <v>2</v>
      </c>
      <c r="B3" s="3"/>
      <c r="C3" s="3" t="s">
        <v>3</v>
      </c>
      <c r="D3" s="3"/>
      <c r="E3" s="3"/>
      <c r="F3" s="3"/>
      <c r="G3" s="3" t="s">
        <v>4</v>
      </c>
      <c r="H3" s="3"/>
    </row>
    <row r="4" spans="1:8" ht="15">
      <c r="A4" s="4" t="s">
        <v>5</v>
      </c>
      <c r="B4" s="4" t="s">
        <v>6</v>
      </c>
      <c r="C4" s="4" t="s">
        <v>7</v>
      </c>
      <c r="D4" s="4" t="s">
        <v>8</v>
      </c>
      <c r="E4" s="4" t="s">
        <v>9</v>
      </c>
      <c r="F4" s="4" t="s">
        <v>6</v>
      </c>
      <c r="G4" s="4" t="s">
        <v>7</v>
      </c>
      <c r="H4" s="4" t="s">
        <v>8</v>
      </c>
    </row>
    <row r="5" spans="1:8" ht="15">
      <c r="A5" s="2" t="s">
        <v>10</v>
      </c>
      <c r="B5" s="2"/>
      <c r="C5" s="2"/>
      <c r="D5" s="2"/>
      <c r="E5" s="2" t="s">
        <v>11</v>
      </c>
      <c r="F5" s="2"/>
      <c r="G5" s="2"/>
      <c r="H5" s="2"/>
    </row>
    <row r="6" spans="1:8" ht="15">
      <c r="A6" s="2" t="s">
        <v>12</v>
      </c>
      <c r="B6" s="2">
        <v>1</v>
      </c>
      <c r="C6" s="2">
        <v>78900</v>
      </c>
      <c r="D6" s="2">
        <v>79700</v>
      </c>
      <c r="E6" s="2" t="s">
        <v>13</v>
      </c>
      <c r="F6" s="2">
        <v>29</v>
      </c>
      <c r="G6" s="2">
        <v>10860</v>
      </c>
      <c r="H6" s="2">
        <v>2850</v>
      </c>
    </row>
    <row r="7" spans="1:8" ht="15">
      <c r="A7" s="2" t="s">
        <v>14</v>
      </c>
      <c r="B7" s="2">
        <v>2</v>
      </c>
      <c r="C7" s="2"/>
      <c r="D7" s="2"/>
      <c r="E7" s="2" t="s">
        <v>15</v>
      </c>
      <c r="F7" s="2">
        <v>30</v>
      </c>
      <c r="G7" s="2"/>
      <c r="H7" s="2"/>
    </row>
    <row r="8" spans="1:8" ht="15">
      <c r="A8" s="2" t="s">
        <v>16</v>
      </c>
      <c r="B8" s="2">
        <v>3</v>
      </c>
      <c r="C8" s="2"/>
      <c r="D8" s="2"/>
      <c r="E8" s="2" t="s">
        <v>17</v>
      </c>
      <c r="F8" s="2">
        <v>31</v>
      </c>
      <c r="G8" s="2"/>
      <c r="H8" s="2"/>
    </row>
    <row r="9" spans="1:8" ht="15">
      <c r="A9" s="2" t="s">
        <v>18</v>
      </c>
      <c r="B9" s="2">
        <v>4</v>
      </c>
      <c r="C9" s="2">
        <v>10000</v>
      </c>
      <c r="D9" s="2">
        <v>38200</v>
      </c>
      <c r="E9" s="2" t="s">
        <v>19</v>
      </c>
      <c r="F9" s="2">
        <v>32</v>
      </c>
      <c r="G9" s="2">
        <v>4790</v>
      </c>
      <c r="H9" s="2">
        <v>7600</v>
      </c>
    </row>
    <row r="10" spans="1:8" ht="15">
      <c r="A10" s="2" t="s">
        <v>20</v>
      </c>
      <c r="B10" s="2">
        <v>5</v>
      </c>
      <c r="C10" s="2">
        <v>5500</v>
      </c>
      <c r="D10" s="2">
        <v>25600</v>
      </c>
      <c r="E10" s="2" t="s">
        <v>21</v>
      </c>
      <c r="F10" s="2">
        <v>33</v>
      </c>
      <c r="G10" s="2">
        <v>5000</v>
      </c>
      <c r="H10" s="2">
        <v>5600</v>
      </c>
    </row>
    <row r="11" spans="1:8" ht="15">
      <c r="A11" s="2" t="s">
        <v>22</v>
      </c>
      <c r="B11" s="2">
        <v>6</v>
      </c>
      <c r="C11" s="2">
        <f>C9-C10</f>
        <v>4500</v>
      </c>
      <c r="D11" s="2">
        <f>D9-D10</f>
        <v>12600</v>
      </c>
      <c r="E11" s="2"/>
      <c r="F11" s="2">
        <v>34</v>
      </c>
      <c r="G11" s="2"/>
      <c r="H11" s="2"/>
    </row>
    <row r="12" spans="1:8" ht="15">
      <c r="A12" s="2" t="s">
        <v>23</v>
      </c>
      <c r="B12" s="2">
        <v>7</v>
      </c>
      <c r="C12" s="2"/>
      <c r="D12" s="2"/>
      <c r="E12" s="2" t="s">
        <v>24</v>
      </c>
      <c r="F12" s="2">
        <v>35</v>
      </c>
      <c r="G12" s="2"/>
      <c r="H12" s="2"/>
    </row>
    <row r="13" spans="1:8" ht="15">
      <c r="A13" s="2" t="s">
        <v>25</v>
      </c>
      <c r="B13" s="2">
        <v>8</v>
      </c>
      <c r="C13" s="2">
        <v>2400</v>
      </c>
      <c r="D13" s="2">
        <v>3580</v>
      </c>
      <c r="E13" s="2" t="s">
        <v>26</v>
      </c>
      <c r="F13" s="2">
        <v>36</v>
      </c>
      <c r="G13" s="2">
        <v>3000</v>
      </c>
      <c r="H13" s="2">
        <v>10000</v>
      </c>
    </row>
    <row r="14" spans="1:8" ht="15">
      <c r="A14" s="2" t="s">
        <v>27</v>
      </c>
      <c r="B14" s="2">
        <v>9</v>
      </c>
      <c r="C14" s="2"/>
      <c r="D14" s="2"/>
      <c r="E14" s="2" t="s">
        <v>28</v>
      </c>
      <c r="F14" s="2">
        <v>37</v>
      </c>
      <c r="G14" s="2"/>
      <c r="H14" s="2"/>
    </row>
    <row r="15" spans="1:8" ht="15">
      <c r="A15" s="2" t="s">
        <v>29</v>
      </c>
      <c r="B15" s="2">
        <v>10</v>
      </c>
      <c r="C15" s="2"/>
      <c r="D15" s="2"/>
      <c r="E15" s="2"/>
      <c r="F15" s="2">
        <v>38</v>
      </c>
      <c r="G15" s="2"/>
      <c r="H15" s="2"/>
    </row>
    <row r="16" spans="1:8" ht="15">
      <c r="A16" s="2" t="s">
        <v>30</v>
      </c>
      <c r="B16" s="2">
        <v>11</v>
      </c>
      <c r="C16" s="2">
        <v>1520</v>
      </c>
      <c r="D16" s="2">
        <v>5780</v>
      </c>
      <c r="E16" s="2"/>
      <c r="F16" s="2">
        <v>39</v>
      </c>
      <c r="G16" s="2"/>
      <c r="H16" s="2"/>
    </row>
    <row r="17" spans="1:8" ht="15">
      <c r="A17" s="2" t="s">
        <v>31</v>
      </c>
      <c r="B17" s="2">
        <v>12</v>
      </c>
      <c r="C17" s="2">
        <f>C6+C11+C13+C16</f>
        <v>87320</v>
      </c>
      <c r="D17" s="2">
        <f>D6+D11+D13+D16</f>
        <v>101660</v>
      </c>
      <c r="E17" s="2" t="s">
        <v>32</v>
      </c>
      <c r="F17" s="2">
        <v>40</v>
      </c>
      <c r="G17" s="2">
        <f>SUM(G6:G16)</f>
        <v>23650</v>
      </c>
      <c r="H17" s="2">
        <f>SUM(H6:H16)</f>
        <v>26050</v>
      </c>
    </row>
    <row r="18" spans="1:8" ht="15">
      <c r="A18" s="2" t="s">
        <v>33</v>
      </c>
      <c r="B18" s="2"/>
      <c r="C18" s="2"/>
      <c r="D18" s="2"/>
      <c r="E18" s="2" t="s">
        <v>34</v>
      </c>
      <c r="F18" s="2"/>
      <c r="G18" s="2"/>
      <c r="H18" s="2"/>
    </row>
    <row r="19" spans="1:8" ht="15">
      <c r="A19" s="2" t="s">
        <v>35</v>
      </c>
      <c r="B19" s="2">
        <v>13</v>
      </c>
      <c r="C19" s="2">
        <v>4580</v>
      </c>
      <c r="D19" s="2">
        <v>8900</v>
      </c>
      <c r="E19" s="2" t="s">
        <v>36</v>
      </c>
      <c r="F19" s="2">
        <v>41</v>
      </c>
      <c r="G19" s="2">
        <v>5500</v>
      </c>
      <c r="H19" s="2">
        <v>6870</v>
      </c>
    </row>
    <row r="20" spans="1:8" ht="15">
      <c r="A20" s="2" t="s">
        <v>37</v>
      </c>
      <c r="B20" s="2">
        <v>14</v>
      </c>
      <c r="C20" s="2">
        <v>6540</v>
      </c>
      <c r="D20" s="2">
        <v>7000</v>
      </c>
      <c r="E20" s="2" t="s">
        <v>38</v>
      </c>
      <c r="F20" s="2">
        <v>42</v>
      </c>
      <c r="G20" s="2">
        <v>7500</v>
      </c>
      <c r="H20" s="2">
        <v>5640</v>
      </c>
    </row>
    <row r="21" spans="1:8" ht="15">
      <c r="A21" s="2" t="s">
        <v>39</v>
      </c>
      <c r="B21" s="2">
        <v>15</v>
      </c>
      <c r="C21" s="2">
        <f>SUM(C19:C20)</f>
        <v>11120</v>
      </c>
      <c r="D21" s="2">
        <f>SUM(D19:D20)</f>
        <v>15900</v>
      </c>
      <c r="E21" s="2" t="s">
        <v>40</v>
      </c>
      <c r="F21" s="2">
        <v>43</v>
      </c>
      <c r="G21" s="2">
        <v>1540</v>
      </c>
      <c r="H21" s="2">
        <v>7800</v>
      </c>
    </row>
    <row r="22" spans="1:8" ht="15">
      <c r="A22" s="2" t="s">
        <v>41</v>
      </c>
      <c r="B22" s="2"/>
      <c r="C22" s="2"/>
      <c r="D22" s="2"/>
      <c r="E22" s="2" t="s">
        <v>42</v>
      </c>
      <c r="F22" s="2">
        <v>44</v>
      </c>
      <c r="G22" s="2">
        <f>SUM(G19:G21)</f>
        <v>14540</v>
      </c>
      <c r="H22" s="2">
        <f>SUM(H19:H21)</f>
        <v>20310</v>
      </c>
    </row>
    <row r="23" spans="1:8" ht="15">
      <c r="A23" s="2" t="s">
        <v>43</v>
      </c>
      <c r="B23" s="2">
        <v>16</v>
      </c>
      <c r="C23" s="2">
        <v>5600</v>
      </c>
      <c r="D23" s="2">
        <v>6100</v>
      </c>
      <c r="E23" s="2" t="s">
        <v>44</v>
      </c>
      <c r="F23" s="2"/>
      <c r="G23" s="2"/>
      <c r="H23" s="2"/>
    </row>
    <row r="24" spans="1:8" ht="15">
      <c r="A24" s="2" t="s">
        <v>45</v>
      </c>
      <c r="B24" s="2">
        <v>17</v>
      </c>
      <c r="C24" s="2">
        <v>1200</v>
      </c>
      <c r="D24" s="2">
        <v>2500</v>
      </c>
      <c r="E24" s="2" t="s">
        <v>46</v>
      </c>
      <c r="F24" s="2">
        <v>45</v>
      </c>
      <c r="G24" s="2">
        <v>28700</v>
      </c>
      <c r="H24" s="2">
        <v>28900</v>
      </c>
    </row>
    <row r="25" spans="1:8" ht="15">
      <c r="A25" s="2" t="s">
        <v>47</v>
      </c>
      <c r="B25" s="2">
        <v>18</v>
      </c>
      <c r="C25" s="2">
        <f>C23-C24</f>
        <v>4400</v>
      </c>
      <c r="D25" s="2">
        <f>D23-D24</f>
        <v>3600</v>
      </c>
      <c r="E25" s="2" t="s">
        <v>48</v>
      </c>
      <c r="F25" s="2">
        <v>46</v>
      </c>
      <c r="G25" s="2"/>
      <c r="H25" s="2"/>
    </row>
    <row r="26" spans="1:8" ht="15">
      <c r="A26" s="2" t="s">
        <v>49</v>
      </c>
      <c r="B26" s="2">
        <v>19</v>
      </c>
      <c r="C26" s="2">
        <v>1400</v>
      </c>
      <c r="D26" s="2">
        <v>2100</v>
      </c>
      <c r="E26" s="2" t="s">
        <v>50</v>
      </c>
      <c r="F26" s="2">
        <v>47</v>
      </c>
      <c r="G26" s="2">
        <v>6000</v>
      </c>
      <c r="H26" s="2">
        <v>8820</v>
      </c>
    </row>
    <row r="27" spans="1:8" ht="15">
      <c r="A27" s="2" t="s">
        <v>51</v>
      </c>
      <c r="B27" s="2">
        <v>20</v>
      </c>
      <c r="C27" s="2">
        <v>17800</v>
      </c>
      <c r="D27" s="2">
        <v>28500</v>
      </c>
      <c r="E27" s="2" t="s">
        <v>52</v>
      </c>
      <c r="F27" s="2">
        <v>48</v>
      </c>
      <c r="G27" s="2"/>
      <c r="H27" s="2"/>
    </row>
    <row r="28" spans="1:8" ht="15">
      <c r="A28" s="2" t="s">
        <v>53</v>
      </c>
      <c r="B28" s="2">
        <v>21</v>
      </c>
      <c r="C28" s="2">
        <v>9000</v>
      </c>
      <c r="D28" s="2">
        <v>15000</v>
      </c>
      <c r="E28" s="2" t="s">
        <v>54</v>
      </c>
      <c r="F28" s="2">
        <v>49</v>
      </c>
      <c r="G28" s="2">
        <v>7000</v>
      </c>
      <c r="H28" s="2">
        <v>9890</v>
      </c>
    </row>
    <row r="29" spans="1:8" ht="15">
      <c r="A29" s="2" t="s">
        <v>55</v>
      </c>
      <c r="B29" s="2">
        <v>22</v>
      </c>
      <c r="C29" s="2">
        <f>C27-C28</f>
        <v>8800</v>
      </c>
      <c r="D29" s="2">
        <f>D27-D28</f>
        <v>13500</v>
      </c>
      <c r="E29" s="2" t="s">
        <v>56</v>
      </c>
      <c r="F29" s="2">
        <v>50</v>
      </c>
      <c r="G29" s="2">
        <f>SUM(G24:G28)</f>
        <v>41700</v>
      </c>
      <c r="H29" s="2">
        <f>SUM(H24:H28)</f>
        <v>47610</v>
      </c>
    </row>
    <row r="30" spans="1:8" ht="15">
      <c r="A30" s="2" t="s">
        <v>57</v>
      </c>
      <c r="B30" s="2">
        <v>23</v>
      </c>
      <c r="C30" s="2">
        <f>C25+C26+C29</f>
        <v>14600</v>
      </c>
      <c r="D30" s="2">
        <f>D25+D26+D29</f>
        <v>19200</v>
      </c>
      <c r="E30" s="2" t="s">
        <v>58</v>
      </c>
      <c r="F30" s="2"/>
      <c r="G30" s="2"/>
      <c r="H30" s="2"/>
    </row>
    <row r="31" spans="1:8" ht="15">
      <c r="A31" s="2" t="s">
        <v>59</v>
      </c>
      <c r="B31" s="2"/>
      <c r="C31" s="2"/>
      <c r="D31" s="2"/>
      <c r="E31" s="2" t="s">
        <v>60</v>
      </c>
      <c r="F31" s="2">
        <v>51</v>
      </c>
      <c r="G31" s="2">
        <v>15700</v>
      </c>
      <c r="H31" s="2">
        <v>24600</v>
      </c>
    </row>
    <row r="32" spans="1:8" ht="15">
      <c r="A32" s="2" t="s">
        <v>61</v>
      </c>
      <c r="B32" s="2">
        <v>24</v>
      </c>
      <c r="C32" s="2">
        <v>1500</v>
      </c>
      <c r="D32" s="2">
        <v>2000</v>
      </c>
      <c r="E32" s="2" t="s">
        <v>62</v>
      </c>
      <c r="F32" s="2">
        <v>52</v>
      </c>
      <c r="G32" s="2">
        <v>20200</v>
      </c>
      <c r="H32" s="2">
        <v>14800</v>
      </c>
    </row>
    <row r="33" spans="1:8" ht="15">
      <c r="A33" s="2" t="s">
        <v>63</v>
      </c>
      <c r="B33" s="2">
        <v>25</v>
      </c>
      <c r="C33" s="2">
        <v>2200</v>
      </c>
      <c r="D33" s="2">
        <v>2500</v>
      </c>
      <c r="E33" s="2" t="s">
        <v>64</v>
      </c>
      <c r="F33" s="2">
        <v>53</v>
      </c>
      <c r="G33" s="2">
        <v>2500</v>
      </c>
      <c r="H33" s="2">
        <v>10400</v>
      </c>
    </row>
    <row r="34" spans="1:8" ht="15">
      <c r="A34" s="2" t="s">
        <v>65</v>
      </c>
      <c r="B34" s="2">
        <v>26</v>
      </c>
      <c r="C34" s="2">
        <v>1550</v>
      </c>
      <c r="D34" s="2">
        <v>2510</v>
      </c>
      <c r="E34" s="2" t="s">
        <v>66</v>
      </c>
      <c r="F34" s="2">
        <v>54</v>
      </c>
      <c r="G34" s="2">
        <f>SUM(G31:G33)</f>
        <v>38400</v>
      </c>
      <c r="H34" s="2">
        <f>SUM(H31:H33)</f>
        <v>49800</v>
      </c>
    </row>
    <row r="35" spans="1:8" ht="15">
      <c r="A35" s="2" t="s">
        <v>67</v>
      </c>
      <c r="B35" s="2">
        <v>27</v>
      </c>
      <c r="C35" s="2">
        <f>SUM(C32:C34)</f>
        <v>5250</v>
      </c>
      <c r="D35" s="2">
        <f>SUM(D32:D34)</f>
        <v>7010</v>
      </c>
      <c r="E35" s="2"/>
      <c r="F35" s="2">
        <v>55</v>
      </c>
      <c r="G35" s="2"/>
      <c r="H35" s="2"/>
    </row>
    <row r="36" spans="1:8" ht="15">
      <c r="A36" s="2" t="s">
        <v>68</v>
      </c>
      <c r="B36" s="2">
        <v>28</v>
      </c>
      <c r="C36" s="2">
        <f>C17+C21+C30+C35</f>
        <v>118290</v>
      </c>
      <c r="D36" s="2">
        <f>D17+D21+D30+D35</f>
        <v>143770</v>
      </c>
      <c r="E36" s="2" t="s">
        <v>69</v>
      </c>
      <c r="F36" s="2">
        <v>56</v>
      </c>
      <c r="G36" s="2">
        <f>G17+G22+G29+G34</f>
        <v>118290</v>
      </c>
      <c r="H36" s="2">
        <f>H17+H22+H29+H34</f>
        <v>143770</v>
      </c>
    </row>
    <row r="37" spans="5:7" ht="15">
      <c r="E37" s="5"/>
      <c r="G37">
        <f>IF(C36=G36,"","数字不相等，请重新核对")</f>
      </c>
    </row>
    <row r="38" ht="15">
      <c r="E38" s="5"/>
    </row>
  </sheetData>
  <sheetProtection selectLockedCells="1" selectUnlockedCells="1"/>
  <mergeCells count="5">
    <mergeCell ref="A1:H1"/>
    <mergeCell ref="G2:H2"/>
    <mergeCell ref="A3:B3"/>
    <mergeCell ref="C3:F3"/>
    <mergeCell ref="G3:H3"/>
  </mergeCells>
  <printOptions/>
  <pageMargins left="0.75" right="0.75" top="1" bottom="1" header="0.5" footer="0.5"/>
  <pageSetup horizontalDpi="600" verticalDpi="600" orientation="portrait" paperSize="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qqq</dc:title>
  <dc:subject>qq</dc:subject>
  <dc:creator>qq</dc:creator>
  <cp:keywords>qqq</cp:keywords>
  <dc:description/>
  <cp:lastModifiedBy>123</cp:lastModifiedBy>
  <dcterms:created xsi:type="dcterms:W3CDTF">2007-07-19T03:30:09Z</dcterms:created>
  <dcterms:modified xsi:type="dcterms:W3CDTF">2020-11-14T14:44:57Z</dcterms:modified>
  <cp:category>qq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