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7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<sst xmlns="http://schemas.openxmlformats.org/spreadsheetml/2006/main" count="105" uniqueCount="57">
  <si>
    <t>通讯费年度计划表</t>
  </si>
  <si>
    <t>通讯费预算总计</t>
  </si>
  <si>
    <t>大写人民币</t>
  </si>
  <si>
    <t>员工编号</t>
  </si>
  <si>
    <t>姓名</t>
  </si>
  <si>
    <t>通讯设备</t>
  </si>
  <si>
    <t>号码</t>
  </si>
  <si>
    <t>岗位类别</t>
  </si>
  <si>
    <t>岗位最高限额（每部）</t>
  </si>
  <si>
    <t>岗位标准（每部）</t>
  </si>
  <si>
    <t>起始时间</t>
  </si>
  <si>
    <t>结束时间</t>
  </si>
  <si>
    <t>预计报销总时间</t>
  </si>
  <si>
    <t>年度费用（每部）</t>
  </si>
  <si>
    <t>报销地点</t>
  </si>
  <si>
    <t>备注</t>
  </si>
  <si>
    <t>name1</t>
  </si>
  <si>
    <t>副经理</t>
  </si>
  <si>
    <t>上海</t>
  </si>
  <si>
    <t>name2</t>
  </si>
  <si>
    <t>业务总监</t>
  </si>
  <si>
    <t>北京</t>
  </si>
  <si>
    <t>name3</t>
  </si>
  <si>
    <t>销售部</t>
  </si>
  <si>
    <t>长沙</t>
  </si>
  <si>
    <t>name4</t>
  </si>
  <si>
    <t>服务部</t>
  </si>
  <si>
    <t>name5</t>
  </si>
  <si>
    <t>商品生产</t>
  </si>
  <si>
    <t>深圳</t>
  </si>
  <si>
    <t>name6</t>
  </si>
  <si>
    <t>技术研发</t>
  </si>
  <si>
    <t>武汉</t>
  </si>
  <si>
    <t>name7</t>
  </si>
  <si>
    <t>总经理</t>
  </si>
  <si>
    <t>青岛</t>
  </si>
  <si>
    <t>name8</t>
  </si>
  <si>
    <t>采购部</t>
  </si>
  <si>
    <t>name9</t>
  </si>
  <si>
    <t>name10</t>
  </si>
  <si>
    <t>杭州</t>
  </si>
  <si>
    <t>name11</t>
  </si>
  <si>
    <t>name12</t>
  </si>
  <si>
    <t>name13</t>
  </si>
  <si>
    <t>name14</t>
  </si>
  <si>
    <t>name15</t>
  </si>
  <si>
    <t>name16</t>
  </si>
  <si>
    <t>name17</t>
  </si>
  <si>
    <t>name18</t>
  </si>
  <si>
    <t>name19</t>
  </si>
  <si>
    <t>name20</t>
  </si>
  <si>
    <t>name21</t>
  </si>
  <si>
    <t>name22</t>
  </si>
  <si>
    <t>name23</t>
  </si>
  <si>
    <t>职能管理</t>
  </si>
  <si>
    <t>生产运作</t>
  </si>
  <si>
    <t>其他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</si>
</sst>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yyyy&quot;年&quot;m&quot;月&quot;;@"/>
    <numFmt numFmtId="177" formatCode="00000000000"/>
    <numFmt numFmtId="42" formatCode="_ &quot;￥&quot;* #,##0_ ;_ &quot;￥&quot;* \-#,##0_ ;_ &quot;￥&quot;* &quot;-&quot;_ ;_ @_ "/>
    <numFmt numFmtId="178" formatCode="00000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8"/>
      <color indexed="12"/>
      <name val="宋体"/>
      <charset val="134"/>
    </font>
    <font>
      <b/>
      <sz val="12"/>
      <name val="宋体"/>
      <charset val="134"/>
    </font>
    <font>
      <sz val="12"/>
      <name val="Courier New"/>
      <family val="3"/>
      <charset val="0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2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" fillId="6" borderId="2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23" fillId="36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178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4" borderId="1" xfId="0" applyFill="1" applyBorder="1">
      <alignment vertical="center"/>
    </xf>
    <xf numFmtId="177" fontId="0" fillId="0" borderId="1" xfId="0" applyNumberFormat="1" applyBorder="1">
      <alignment vertical="center"/>
    </xf>
    <xf numFmtId="0" fontId="0" fillId="5" borderId="1" xfId="0" applyFill="1" applyBorder="1">
      <alignment vertical="center"/>
    </xf>
    <xf numFmtId="0" fontId="3" fillId="5" borderId="1" xfId="0" applyFont="1" applyFill="1" applyBorder="1" applyAlignment="1">
      <alignment horizontal="justify" vertical="center"/>
    </xf>
    <xf numFmtId="176" fontId="0" fillId="0" borderId="1" xfId="0" applyNumberFormat="1" applyBorder="1">
      <alignment vertical="center"/>
    </xf>
    <xf numFmtId="0" fontId="0" fillId="4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CC99FF"/>
      <color rgb="0099CCFF"/>
      <color rgb="000000FF"/>
      <color rgb="00CCFFCC"/>
      <color rgb="00CC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M42"/>
  <sheetViews>
    <sheetView tabSelected="1" workbookViewId="0">
      <selection activeCell="P18" sqref="P18"/>
    </sheetView>
  </sheetViews>
  <sheetFormatPr defaultColWidth="8.66666666666667" defaultRowHeight="15"/>
  <cols>
    <col min="1" max="1" width="8.5" customWidth="1"/>
    <col min="2" max="2" width="8.25" customWidth="1"/>
    <col min="4" max="4" width="12.5" customWidth="1"/>
    <col min="6" max="6" width="10.75" customWidth="1"/>
    <col min="8" max="8" width="11.125" customWidth="1"/>
    <col min="9" max="9" width="10.125" customWidth="1"/>
    <col min="10" max="10" width="8.875" customWidth="1"/>
    <col min="13" max="13" width="7.375" customWidth="1"/>
  </cols>
  <sheetData>
    <row r="1" ht="33.7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8" customHeight="1" spans="1:13">
      <c r="A2" s="2" t="s">
        <v>1</v>
      </c>
      <c r="B2" s="2"/>
      <c r="C2" s="3">
        <f>SUM(K4:K200)</f>
        <v>0</v>
      </c>
      <c r="D2" s="3"/>
      <c r="E2" s="3"/>
      <c r="F2" s="3"/>
      <c r="G2" s="2" t="s">
        <v>2</v>
      </c>
      <c r="I2" s="3" t="str">
        <f>dx(C2)</f>
        <v>零元整</v>
      </c>
      <c r="J2" s="3"/>
      <c r="K2" s="3"/>
      <c r="L2" s="3"/>
      <c r="M2" s="3"/>
    </row>
    <row r="3" ht="30" spans="1:13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5" t="s">
        <v>9</v>
      </c>
      <c r="H3" s="4" t="s">
        <v>10</v>
      </c>
      <c r="I3" s="4" t="s">
        <v>11</v>
      </c>
      <c r="J3" s="5" t="s">
        <v>12</v>
      </c>
      <c r="K3" s="5" t="s">
        <v>13</v>
      </c>
      <c r="L3" s="4" t="s">
        <v>14</v>
      </c>
      <c r="M3" s="4" t="s">
        <v>15</v>
      </c>
    </row>
    <row r="4" ht="16" spans="1:13">
      <c r="A4" s="6">
        <v>1</v>
      </c>
      <c r="B4" s="7" t="s">
        <v>16</v>
      </c>
      <c r="C4" s="8"/>
      <c r="D4" s="9"/>
      <c r="E4" s="10" t="s">
        <v>17</v>
      </c>
      <c r="F4" s="11">
        <f>IF(E4="","",IF(OR(E4="总经理",E4="销售部"),2000,IF(OR(E4="副经理",E4="服务部"),1500,IF(OR(E4="业务总监",E4="采购部"),1000,IF(OR(E4="商品生产",E4="职能管理"),600,IF(OR(E4="研发部",E4="生产运作"),500,200))))))</f>
        <v>1500</v>
      </c>
      <c r="G4" s="7">
        <v>1500</v>
      </c>
      <c r="H4" s="12"/>
      <c r="I4" s="12"/>
      <c r="J4" s="8">
        <f>INT((I4-H4)/30)</f>
        <v>0</v>
      </c>
      <c r="K4" s="13">
        <f>IF(C4="小灵通",G4*J4/10,G4*J4)</f>
        <v>0</v>
      </c>
      <c r="L4" s="8" t="s">
        <v>18</v>
      </c>
      <c r="M4" s="7"/>
    </row>
    <row r="5" ht="16" spans="1:13">
      <c r="A5" s="6">
        <v>2</v>
      </c>
      <c r="B5" s="7" t="s">
        <v>19</v>
      </c>
      <c r="C5" s="8"/>
      <c r="D5" s="7"/>
      <c r="E5" s="10" t="s">
        <v>20</v>
      </c>
      <c r="F5" s="11">
        <f t="shared" ref="F5:F26" si="0">IF(E5="","",IF(OR(E5="总经理",E5="销售部"),2000,IF(OR(E5="副经理",E5="服务部"),1500,IF(OR(E5="业务总监",E5="采购部"),1000,IF(OR(E5="商品生产",E5="职能管理"),600,IF(OR(E5="研发部",E5="生产运作"),500,200))))))</f>
        <v>1000</v>
      </c>
      <c r="G5" s="7">
        <v>1000</v>
      </c>
      <c r="H5" s="12"/>
      <c r="I5" s="12"/>
      <c r="J5" s="8">
        <f t="shared" ref="J5:J26" si="1">INT((I5-H5)/30)</f>
        <v>0</v>
      </c>
      <c r="K5" s="13">
        <f t="shared" ref="K5:K26" si="2">IF(C5="小灵通",G5*J5/10,G5*J5)</f>
        <v>0</v>
      </c>
      <c r="L5" s="8" t="s">
        <v>21</v>
      </c>
      <c r="M5" s="7"/>
    </row>
    <row r="6" ht="16" spans="1:13">
      <c r="A6" s="6">
        <v>3</v>
      </c>
      <c r="B6" s="7" t="s">
        <v>22</v>
      </c>
      <c r="C6" s="8"/>
      <c r="D6" s="7"/>
      <c r="E6" s="10" t="s">
        <v>23</v>
      </c>
      <c r="F6" s="11">
        <f t="shared" si="0"/>
        <v>2000</v>
      </c>
      <c r="G6" s="7">
        <v>2000</v>
      </c>
      <c r="H6" s="12"/>
      <c r="I6" s="12"/>
      <c r="J6" s="8">
        <f t="shared" si="1"/>
        <v>0</v>
      </c>
      <c r="K6" s="13">
        <f t="shared" si="2"/>
        <v>0</v>
      </c>
      <c r="L6" s="8" t="s">
        <v>24</v>
      </c>
      <c r="M6" s="7"/>
    </row>
    <row r="7" ht="16" spans="1:13">
      <c r="A7" s="6">
        <v>4</v>
      </c>
      <c r="B7" s="7" t="s">
        <v>25</v>
      </c>
      <c r="C7" s="8"/>
      <c r="D7" s="7"/>
      <c r="E7" s="10" t="s">
        <v>26</v>
      </c>
      <c r="F7" s="11">
        <f t="shared" si="0"/>
        <v>1500</v>
      </c>
      <c r="G7" s="7">
        <v>1500</v>
      </c>
      <c r="H7" s="12"/>
      <c r="I7" s="12"/>
      <c r="J7" s="8">
        <f t="shared" si="1"/>
        <v>0</v>
      </c>
      <c r="K7" s="13">
        <f t="shared" si="2"/>
        <v>0</v>
      </c>
      <c r="L7" s="8" t="s">
        <v>21</v>
      </c>
      <c r="M7" s="7"/>
    </row>
    <row r="8" ht="16" spans="1:13">
      <c r="A8" s="6">
        <v>5</v>
      </c>
      <c r="B8" s="7" t="s">
        <v>27</v>
      </c>
      <c r="C8" s="8"/>
      <c r="D8" s="7"/>
      <c r="E8" s="10" t="s">
        <v>28</v>
      </c>
      <c r="F8" s="11">
        <f t="shared" si="0"/>
        <v>600</v>
      </c>
      <c r="G8" s="7">
        <v>600</v>
      </c>
      <c r="H8" s="12"/>
      <c r="I8" s="12"/>
      <c r="J8" s="8">
        <f t="shared" si="1"/>
        <v>0</v>
      </c>
      <c r="K8" s="13">
        <f t="shared" si="2"/>
        <v>0</v>
      </c>
      <c r="L8" s="8" t="s">
        <v>29</v>
      </c>
      <c r="M8" s="7"/>
    </row>
    <row r="9" ht="16" spans="1:13">
      <c r="A9" s="6">
        <v>6</v>
      </c>
      <c r="B9" s="7" t="s">
        <v>30</v>
      </c>
      <c r="C9" s="8"/>
      <c r="D9" s="7"/>
      <c r="E9" s="10" t="s">
        <v>31</v>
      </c>
      <c r="F9" s="11">
        <f t="shared" si="0"/>
        <v>200</v>
      </c>
      <c r="G9" s="7">
        <v>200</v>
      </c>
      <c r="H9" s="12"/>
      <c r="I9" s="12"/>
      <c r="J9" s="8">
        <f t="shared" si="1"/>
        <v>0</v>
      </c>
      <c r="K9" s="13">
        <f t="shared" si="2"/>
        <v>0</v>
      </c>
      <c r="L9" s="8" t="s">
        <v>32</v>
      </c>
      <c r="M9" s="7"/>
    </row>
    <row r="10" ht="16" spans="1:13">
      <c r="A10" s="6">
        <v>7</v>
      </c>
      <c r="B10" s="7" t="s">
        <v>33</v>
      </c>
      <c r="C10" s="8"/>
      <c r="D10" s="7"/>
      <c r="E10" s="10" t="s">
        <v>34</v>
      </c>
      <c r="F10" s="11">
        <f t="shared" si="0"/>
        <v>2000</v>
      </c>
      <c r="G10" s="7">
        <v>2000</v>
      </c>
      <c r="H10" s="12"/>
      <c r="I10" s="12"/>
      <c r="J10" s="8">
        <f t="shared" si="1"/>
        <v>0</v>
      </c>
      <c r="K10" s="13">
        <f t="shared" si="2"/>
        <v>0</v>
      </c>
      <c r="L10" s="8" t="s">
        <v>35</v>
      </c>
      <c r="M10" s="7"/>
    </row>
    <row r="11" ht="16" spans="1:13">
      <c r="A11" s="6">
        <v>8</v>
      </c>
      <c r="B11" s="7" t="s">
        <v>36</v>
      </c>
      <c r="C11" s="8"/>
      <c r="D11" s="7"/>
      <c r="E11" s="10" t="s">
        <v>37</v>
      </c>
      <c r="F11" s="11">
        <f t="shared" si="0"/>
        <v>1000</v>
      </c>
      <c r="G11" s="7">
        <v>1000</v>
      </c>
      <c r="H11" s="12"/>
      <c r="I11" s="12"/>
      <c r="J11" s="8">
        <f t="shared" si="1"/>
        <v>0</v>
      </c>
      <c r="K11" s="13">
        <f t="shared" si="2"/>
        <v>0</v>
      </c>
      <c r="L11" s="8" t="s">
        <v>18</v>
      </c>
      <c r="M11" s="7"/>
    </row>
    <row r="12" ht="16" spans="1:13">
      <c r="A12" s="6">
        <v>9</v>
      </c>
      <c r="B12" s="7" t="s">
        <v>38</v>
      </c>
      <c r="C12" s="8"/>
      <c r="D12" s="7"/>
      <c r="E12" s="10" t="s">
        <v>31</v>
      </c>
      <c r="F12" s="11">
        <f t="shared" si="0"/>
        <v>200</v>
      </c>
      <c r="G12" s="7">
        <v>200</v>
      </c>
      <c r="H12" s="12"/>
      <c r="I12" s="12"/>
      <c r="J12" s="8">
        <f t="shared" si="1"/>
        <v>0</v>
      </c>
      <c r="K12" s="13">
        <f t="shared" si="2"/>
        <v>0</v>
      </c>
      <c r="L12" s="8" t="s">
        <v>21</v>
      </c>
      <c r="M12" s="7"/>
    </row>
    <row r="13" ht="16" spans="1:13">
      <c r="A13" s="6">
        <v>10</v>
      </c>
      <c r="B13" s="7" t="s">
        <v>39</v>
      </c>
      <c r="C13" s="8"/>
      <c r="D13" s="7"/>
      <c r="E13" s="10" t="s">
        <v>37</v>
      </c>
      <c r="F13" s="11">
        <f t="shared" si="0"/>
        <v>1000</v>
      </c>
      <c r="G13" s="7">
        <v>1000</v>
      </c>
      <c r="H13" s="12"/>
      <c r="I13" s="12"/>
      <c r="J13" s="8">
        <f t="shared" si="1"/>
        <v>0</v>
      </c>
      <c r="K13" s="13">
        <f t="shared" si="2"/>
        <v>0</v>
      </c>
      <c r="L13" s="8" t="s">
        <v>40</v>
      </c>
      <c r="M13" s="7"/>
    </row>
    <row r="14" ht="16" spans="1:13">
      <c r="A14" s="6">
        <v>11</v>
      </c>
      <c r="B14" s="7" t="s">
        <v>41</v>
      </c>
      <c r="C14" s="8"/>
      <c r="D14" s="7"/>
      <c r="E14" s="10" t="s">
        <v>37</v>
      </c>
      <c r="F14" s="11">
        <f t="shared" si="0"/>
        <v>1000</v>
      </c>
      <c r="G14" s="7">
        <v>1000</v>
      </c>
      <c r="H14" s="12"/>
      <c r="I14" s="12"/>
      <c r="J14" s="8">
        <f t="shared" si="1"/>
        <v>0</v>
      </c>
      <c r="K14" s="13">
        <f t="shared" si="2"/>
        <v>0</v>
      </c>
      <c r="L14" s="8" t="s">
        <v>40</v>
      </c>
      <c r="M14" s="7"/>
    </row>
    <row r="15" ht="16" spans="1:13">
      <c r="A15" s="6">
        <v>12</v>
      </c>
      <c r="B15" s="7" t="s">
        <v>42</v>
      </c>
      <c r="C15" s="8"/>
      <c r="D15" s="7"/>
      <c r="E15" s="10" t="s">
        <v>26</v>
      </c>
      <c r="F15" s="11">
        <f t="shared" si="0"/>
        <v>1500</v>
      </c>
      <c r="G15" s="7">
        <v>1500</v>
      </c>
      <c r="H15" s="12"/>
      <c r="I15" s="12"/>
      <c r="J15" s="8">
        <f t="shared" si="1"/>
        <v>0</v>
      </c>
      <c r="K15" s="13">
        <f t="shared" si="2"/>
        <v>0</v>
      </c>
      <c r="L15" s="8" t="s">
        <v>24</v>
      </c>
      <c r="M15" s="7"/>
    </row>
    <row r="16" ht="16" spans="1:13">
      <c r="A16" s="6">
        <v>13</v>
      </c>
      <c r="B16" s="7" t="s">
        <v>43</v>
      </c>
      <c r="C16" s="8"/>
      <c r="D16" s="7"/>
      <c r="E16" s="10" t="s">
        <v>17</v>
      </c>
      <c r="F16" s="11">
        <f t="shared" si="0"/>
        <v>1500</v>
      </c>
      <c r="G16" s="7">
        <v>1500</v>
      </c>
      <c r="H16" s="12"/>
      <c r="I16" s="12"/>
      <c r="J16" s="8">
        <f t="shared" si="1"/>
        <v>0</v>
      </c>
      <c r="K16" s="13">
        <f t="shared" si="2"/>
        <v>0</v>
      </c>
      <c r="L16" s="8" t="s">
        <v>29</v>
      </c>
      <c r="M16" s="7"/>
    </row>
    <row r="17" ht="16" spans="1:13">
      <c r="A17" s="6">
        <v>14</v>
      </c>
      <c r="B17" s="7" t="s">
        <v>44</v>
      </c>
      <c r="C17" s="8"/>
      <c r="D17" s="7"/>
      <c r="E17" s="10" t="s">
        <v>28</v>
      </c>
      <c r="F17" s="11">
        <f t="shared" si="0"/>
        <v>600</v>
      </c>
      <c r="G17" s="7">
        <v>600</v>
      </c>
      <c r="H17" s="12"/>
      <c r="I17" s="12"/>
      <c r="J17" s="8">
        <f t="shared" si="1"/>
        <v>0</v>
      </c>
      <c r="K17" s="13">
        <f t="shared" si="2"/>
        <v>0</v>
      </c>
      <c r="L17" s="8" t="s">
        <v>32</v>
      </c>
      <c r="M17" s="7"/>
    </row>
    <row r="18" ht="16" spans="1:13">
      <c r="A18" s="6">
        <v>15</v>
      </c>
      <c r="B18" s="7" t="s">
        <v>45</v>
      </c>
      <c r="C18" s="8"/>
      <c r="D18" s="7"/>
      <c r="E18" s="10" t="s">
        <v>37</v>
      </c>
      <c r="F18" s="11">
        <f t="shared" si="0"/>
        <v>1000</v>
      </c>
      <c r="G18" s="7">
        <v>1000</v>
      </c>
      <c r="H18" s="12"/>
      <c r="I18" s="12"/>
      <c r="J18" s="8">
        <f t="shared" si="1"/>
        <v>0</v>
      </c>
      <c r="K18" s="13">
        <f t="shared" si="2"/>
        <v>0</v>
      </c>
      <c r="L18" s="8" t="s">
        <v>21</v>
      </c>
      <c r="M18" s="7"/>
    </row>
    <row r="19" ht="16" spans="1:13">
      <c r="A19" s="6">
        <v>16</v>
      </c>
      <c r="B19" s="7" t="s">
        <v>46</v>
      </c>
      <c r="C19" s="8"/>
      <c r="D19" s="7"/>
      <c r="E19" s="10" t="s">
        <v>20</v>
      </c>
      <c r="F19" s="11">
        <f t="shared" si="0"/>
        <v>1000</v>
      </c>
      <c r="G19" s="7">
        <v>1000</v>
      </c>
      <c r="H19" s="12"/>
      <c r="I19" s="12"/>
      <c r="J19" s="8">
        <f t="shared" si="1"/>
        <v>0</v>
      </c>
      <c r="K19" s="13">
        <f t="shared" si="2"/>
        <v>0</v>
      </c>
      <c r="L19" s="8" t="s">
        <v>35</v>
      </c>
      <c r="M19" s="7"/>
    </row>
    <row r="20" ht="16" spans="1:13">
      <c r="A20" s="6">
        <v>17</v>
      </c>
      <c r="B20" s="7" t="s">
        <v>47</v>
      </c>
      <c r="C20" s="8"/>
      <c r="D20" s="7"/>
      <c r="E20" s="10" t="s">
        <v>31</v>
      </c>
      <c r="F20" s="11">
        <f t="shared" si="0"/>
        <v>200</v>
      </c>
      <c r="G20" s="7">
        <v>200</v>
      </c>
      <c r="H20" s="12"/>
      <c r="I20" s="12"/>
      <c r="J20" s="8">
        <f t="shared" si="1"/>
        <v>0</v>
      </c>
      <c r="K20" s="13">
        <f t="shared" si="2"/>
        <v>0</v>
      </c>
      <c r="L20" s="8" t="s">
        <v>32</v>
      </c>
      <c r="M20" s="7"/>
    </row>
    <row r="21" ht="16" spans="1:13">
      <c r="A21" s="6">
        <v>18</v>
      </c>
      <c r="B21" s="7" t="s">
        <v>48</v>
      </c>
      <c r="C21" s="8"/>
      <c r="D21" s="7"/>
      <c r="E21" s="10" t="s">
        <v>26</v>
      </c>
      <c r="F21" s="11">
        <f t="shared" si="0"/>
        <v>1500</v>
      </c>
      <c r="G21" s="7">
        <v>1500</v>
      </c>
      <c r="H21" s="12"/>
      <c r="I21" s="12"/>
      <c r="J21" s="8">
        <f t="shared" si="1"/>
        <v>0</v>
      </c>
      <c r="K21" s="13">
        <f t="shared" si="2"/>
        <v>0</v>
      </c>
      <c r="L21" s="8" t="s">
        <v>32</v>
      </c>
      <c r="M21" s="7"/>
    </row>
    <row r="22" ht="16" spans="1:13">
      <c r="A22" s="6">
        <v>19</v>
      </c>
      <c r="B22" s="7" t="s">
        <v>49</v>
      </c>
      <c r="C22" s="8"/>
      <c r="D22" s="7"/>
      <c r="E22" s="10" t="s">
        <v>26</v>
      </c>
      <c r="F22" s="11">
        <f t="shared" si="0"/>
        <v>1500</v>
      </c>
      <c r="G22" s="7">
        <v>1500</v>
      </c>
      <c r="H22" s="12"/>
      <c r="I22" s="12"/>
      <c r="J22" s="8">
        <f t="shared" si="1"/>
        <v>0</v>
      </c>
      <c r="K22" s="13">
        <f t="shared" si="2"/>
        <v>0</v>
      </c>
      <c r="L22" s="8" t="s">
        <v>21</v>
      </c>
      <c r="M22" s="7"/>
    </row>
    <row r="23" ht="16" spans="1:13">
      <c r="A23" s="6">
        <v>20</v>
      </c>
      <c r="B23" s="7" t="s">
        <v>50</v>
      </c>
      <c r="C23" s="8"/>
      <c r="D23" s="7"/>
      <c r="E23" s="10" t="s">
        <v>34</v>
      </c>
      <c r="F23" s="11">
        <f t="shared" si="0"/>
        <v>2000</v>
      </c>
      <c r="G23" s="7">
        <v>2000</v>
      </c>
      <c r="H23" s="12"/>
      <c r="I23" s="12"/>
      <c r="J23" s="8">
        <f t="shared" si="1"/>
        <v>0</v>
      </c>
      <c r="K23" s="13">
        <f t="shared" si="2"/>
        <v>0</v>
      </c>
      <c r="L23" s="8" t="s">
        <v>35</v>
      </c>
      <c r="M23" s="7"/>
    </row>
    <row r="24" ht="16" spans="1:13">
      <c r="A24" s="6">
        <v>21</v>
      </c>
      <c r="B24" s="7" t="s">
        <v>51</v>
      </c>
      <c r="C24" s="8"/>
      <c r="D24" s="7"/>
      <c r="E24" s="10" t="s">
        <v>17</v>
      </c>
      <c r="F24" s="11">
        <f t="shared" si="0"/>
        <v>1500</v>
      </c>
      <c r="G24" s="7">
        <v>1500</v>
      </c>
      <c r="H24" s="12"/>
      <c r="I24" s="12"/>
      <c r="J24" s="8">
        <f t="shared" si="1"/>
        <v>0</v>
      </c>
      <c r="K24" s="13">
        <f t="shared" si="2"/>
        <v>0</v>
      </c>
      <c r="L24" s="8" t="s">
        <v>40</v>
      </c>
      <c r="M24" s="7"/>
    </row>
    <row r="25" ht="16" spans="1:13">
      <c r="A25" s="6">
        <v>22</v>
      </c>
      <c r="B25" s="7" t="s">
        <v>52</v>
      </c>
      <c r="C25" s="8"/>
      <c r="D25" s="7"/>
      <c r="E25" s="10" t="s">
        <v>31</v>
      </c>
      <c r="F25" s="11">
        <f t="shared" si="0"/>
        <v>200</v>
      </c>
      <c r="G25" s="7">
        <v>200</v>
      </c>
      <c r="H25" s="12"/>
      <c r="I25" s="12"/>
      <c r="J25" s="8">
        <f t="shared" si="1"/>
        <v>0</v>
      </c>
      <c r="K25" s="13">
        <f t="shared" si="2"/>
        <v>0</v>
      </c>
      <c r="L25" s="8" t="s">
        <v>32</v>
      </c>
      <c r="M25" s="7"/>
    </row>
    <row r="26" ht="16" spans="1:13">
      <c r="A26" s="6">
        <v>23</v>
      </c>
      <c r="B26" s="7" t="s">
        <v>53</v>
      </c>
      <c r="C26" s="8"/>
      <c r="D26" s="7"/>
      <c r="E26" s="10" t="s">
        <v>31</v>
      </c>
      <c r="F26" s="11">
        <f t="shared" si="0"/>
        <v>200</v>
      </c>
      <c r="G26" s="7">
        <v>200</v>
      </c>
      <c r="H26" s="12"/>
      <c r="I26" s="12"/>
      <c r="J26" s="8">
        <f t="shared" si="1"/>
        <v>0</v>
      </c>
      <c r="K26" s="13">
        <f t="shared" si="2"/>
        <v>0</v>
      </c>
      <c r="L26" s="8" t="s">
        <v>18</v>
      </c>
      <c r="M26" s="7"/>
    </row>
    <row r="31" spans="8:10">
      <c r="H31" t="s">
        <v>7</v>
      </c>
      <c r="J31" t="s">
        <v>14</v>
      </c>
    </row>
    <row r="32" spans="8:10">
      <c r="H32" t="s">
        <v>34</v>
      </c>
      <c r="J32" t="s">
        <v>18</v>
      </c>
    </row>
    <row r="33" spans="8:10">
      <c r="H33" t="s">
        <v>17</v>
      </c>
      <c r="J33" t="s">
        <v>21</v>
      </c>
    </row>
    <row r="34" spans="8:10">
      <c r="H34" t="s">
        <v>20</v>
      </c>
      <c r="J34" t="s">
        <v>40</v>
      </c>
    </row>
    <row r="35" spans="8:10">
      <c r="H35" t="s">
        <v>23</v>
      </c>
      <c r="J35" t="s">
        <v>35</v>
      </c>
    </row>
    <row r="36" spans="8:10">
      <c r="H36" t="s">
        <v>37</v>
      </c>
      <c r="J36" t="s">
        <v>24</v>
      </c>
    </row>
    <row r="37" spans="8:10">
      <c r="H37" t="s">
        <v>31</v>
      </c>
      <c r="J37" t="s">
        <v>32</v>
      </c>
    </row>
    <row r="38" spans="8:10">
      <c r="H38" t="s">
        <v>26</v>
      </c>
      <c r="J38" t="s">
        <v>29</v>
      </c>
    </row>
    <row r="39" spans="8:8">
      <c r="H39" t="s">
        <v>28</v>
      </c>
    </row>
    <row r="40" spans="8:8">
      <c r="H40" t="s">
        <v>54</v>
      </c>
    </row>
    <row r="41" spans="8:8">
      <c r="H41" t="s">
        <v>55</v>
      </c>
    </row>
    <row r="42" spans="8:8">
      <c r="H42" t="s">
        <v>56</v>
      </c>
    </row>
  </sheetData>
  <mergeCells count="3">
    <mergeCell ref="A1:M1"/>
    <mergeCell ref="C2:F2"/>
    <mergeCell ref="I2:M2"/>
  </mergeCells>
  <dataValidations count="4">
    <dataValidation type="list" allowBlank="1" showInputMessage="1" showErrorMessage="1" errorTitle="通讯设备输入有误" error="单击下拉按钮，选择通讯设备！" prompt="请选择" sqref="C4:C26" errorStyle="warning">
      <formula1>"手机,小灵通"</formula1>
    </dataValidation>
    <dataValidation type="list" allowBlank="1" showInputMessage="1" showErrorMessage="1" errorTitle="岗位类别输入有误" error="单击下拉按钮，选择岗位类别！" promptTitle="请选择" sqref="E4:E26" errorStyle="warning">
      <formula1>$H$32:$H$42</formula1>
    </dataValidation>
    <dataValidation type="whole" operator="between" allowBlank="1" showInputMessage="1" showErrorMessage="1" errorTitle="输入不合理" error="输入的数据不在数据有效性的设定范围内，请重新输入，或在备注中注明" prompt="请输入整数" sqref="G4:G26" errorStyle="warning">
      <formula1>0</formula1>
      <formula2>F4</formula2>
    </dataValidation>
    <dataValidation type="list" allowBlank="1" showInputMessage="1" showErrorMessage="1" errorTitle="报销地点输入有误" error="单击下拉按钮，选择报销地点!" prompt="请选择" sqref="L4:L26" errorStyle="warning">
      <formula1>$J$32:$J$38</formula1>
    </dataValidation>
  </dataValidations>
  <pageMargins left="0.75" right="0.75" top="1" bottom="1" header="0.5" footer="0.5"/>
  <pageSetup paperSize="9" orientation="portrait" horizontalDpi="300" verticalDpi="3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8.66666666666667" defaultRowHeight="1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shenlongruanjian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xinquanhua</dc:creator>
  <cp:lastModifiedBy>123</cp:lastModifiedBy>
  <dcterms:created xsi:type="dcterms:W3CDTF">2005-12-04T06:43:26Z</dcterms:created>
  <dcterms:modified xsi:type="dcterms:W3CDTF">2020-11-14T14:17:46Z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