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4"/>
  </bookViews>
  <sheets>
    <sheet name="丁字账" sheetId="1" r:id="rId1"/>
    <sheet name="科目余额表" sheetId="2" r:id="rId2"/>
    <sheet name="资产负债表" sheetId="3" r:id="rId3"/>
    <sheet name="损益表" sheetId="4" r:id="rId4"/>
    <sheet name="现金流量表" sheetId="5" r:id="rId5"/>
  </sheets>
  <definedNames>
    <definedName name="_xlnm.Print_Area" localSheetId="0">'丁字账'!#REF!</definedName>
    <definedName name="_xlnm.Print_Area" localSheetId="1">'科目余额表'!#REF!</definedName>
    <definedName name="_xlnm.Print_Area" localSheetId="2">'资产负债表'!$A$1:$F$103</definedName>
  </definedNames>
  <calcPr fullCalcOnLoad="1"/>
</workbook>
</file>

<file path=xl/sharedStrings.xml><?xml version="1.0" encoding="utf-8"?>
<sst xmlns="http://schemas.openxmlformats.org/spreadsheetml/2006/main" count="252" uniqueCount="194">
  <si>
    <t>丁字账</t>
  </si>
  <si>
    <r>
      <t>2033</t>
    </r>
    <r>
      <rPr>
        <b/>
        <sz val="11"/>
        <rFont val="宋体"/>
        <family val="0"/>
      </rPr>
      <t>年</t>
    </r>
  </si>
  <si>
    <t>月</t>
  </si>
  <si>
    <t>凭证号：</t>
  </si>
  <si>
    <t>现金</t>
  </si>
  <si>
    <t>银行存款</t>
  </si>
  <si>
    <t>其他应收款</t>
  </si>
  <si>
    <t>借方</t>
  </si>
  <si>
    <t>贷方</t>
  </si>
  <si>
    <t>其他应付款</t>
  </si>
  <si>
    <t>应收账款</t>
  </si>
  <si>
    <t>预付账款</t>
  </si>
  <si>
    <t>应付职工薪酬</t>
  </si>
  <si>
    <t>库存商品</t>
  </si>
  <si>
    <t>应交税费</t>
  </si>
  <si>
    <t>预收账款</t>
  </si>
  <si>
    <t>主营业务收入</t>
  </si>
  <si>
    <r>
      <t>财务费用</t>
    </r>
    <r>
      <rPr>
        <sz val="12"/>
        <color indexed="17"/>
        <rFont val="Arial"/>
        <family val="2"/>
      </rPr>
      <t xml:space="preserve"> </t>
    </r>
  </si>
  <si>
    <t>本年利润</t>
  </si>
  <si>
    <t>累计折旧</t>
  </si>
  <si>
    <t>营业费用</t>
  </si>
  <si>
    <t>预提费用</t>
  </si>
  <si>
    <t>管理费用</t>
  </si>
  <si>
    <t>应付账款</t>
  </si>
  <si>
    <t>营业外支出</t>
  </si>
  <si>
    <t>主营业务成本</t>
  </si>
  <si>
    <t>利润分配</t>
  </si>
  <si>
    <t>所得税费用</t>
  </si>
  <si>
    <t>科目汇总表</t>
  </si>
  <si>
    <t>科目名称</t>
  </si>
  <si>
    <t>借方发生额</t>
  </si>
  <si>
    <t>贷方发生额</t>
  </si>
  <si>
    <t>合计</t>
  </si>
  <si>
    <t>借方合计</t>
  </si>
  <si>
    <t>贷方合计</t>
  </si>
  <si>
    <t>自动计算差额数</t>
  </si>
  <si>
    <r>
      <t>2033</t>
    </r>
    <r>
      <rPr>
        <sz val="18"/>
        <color indexed="10"/>
        <rFont val="宋体"/>
        <family val="0"/>
      </rPr>
      <t>年</t>
    </r>
    <r>
      <rPr>
        <sz val="18"/>
        <color indexed="10"/>
        <rFont val="Arial"/>
        <family val="2"/>
      </rPr>
      <t>12</t>
    </r>
    <r>
      <rPr>
        <sz val="18"/>
        <color indexed="10"/>
        <rFont val="宋体"/>
        <family val="0"/>
      </rPr>
      <t>月份科目余额表</t>
    </r>
  </si>
  <si>
    <r>
      <t>科目代</t>
    </r>
    <r>
      <rPr>
        <sz val="12"/>
        <rFont val="华文中宋"/>
        <family val="0"/>
      </rPr>
      <t>码</t>
    </r>
  </si>
  <si>
    <r>
      <t>科目名</t>
    </r>
    <r>
      <rPr>
        <sz val="12"/>
        <rFont val="华文中宋"/>
        <family val="0"/>
      </rPr>
      <t>称</t>
    </r>
  </si>
  <si>
    <r>
      <t>期初余</t>
    </r>
    <r>
      <rPr>
        <sz val="12"/>
        <color indexed="48"/>
        <rFont val="华文中宋"/>
        <family val="0"/>
      </rPr>
      <t>额</t>
    </r>
  </si>
  <si>
    <r>
      <t>本期</t>
    </r>
    <r>
      <rPr>
        <sz val="12"/>
        <color indexed="61"/>
        <rFont val="华文中宋"/>
        <family val="0"/>
      </rPr>
      <t>发</t>
    </r>
    <r>
      <rPr>
        <sz val="12"/>
        <color indexed="61"/>
        <rFont val="Dotum"/>
        <family val="0"/>
      </rPr>
      <t>生</t>
    </r>
    <r>
      <rPr>
        <sz val="12"/>
        <color indexed="61"/>
        <rFont val="华文中宋"/>
        <family val="0"/>
      </rPr>
      <t>额</t>
    </r>
  </si>
  <si>
    <r>
      <t>期末余</t>
    </r>
    <r>
      <rPr>
        <sz val="12"/>
        <color indexed="17"/>
        <rFont val="华文中宋"/>
        <family val="0"/>
      </rPr>
      <t>额</t>
    </r>
  </si>
  <si>
    <r>
      <t>贷方</t>
    </r>
    <r>
      <rPr>
        <sz val="12"/>
        <color indexed="48"/>
        <rFont val="Arial"/>
        <family val="2"/>
      </rPr>
      <t xml:space="preserve"> </t>
    </r>
  </si>
  <si>
    <t>√</t>
  </si>
  <si>
    <r>
      <t>贷方</t>
    </r>
    <r>
      <rPr>
        <sz val="12"/>
        <color indexed="17"/>
        <rFont val="Arial"/>
        <family val="2"/>
      </rPr>
      <t xml:space="preserve"> </t>
    </r>
  </si>
  <si>
    <r>
      <t>应收</t>
    </r>
    <r>
      <rPr>
        <sz val="12"/>
        <rFont val="华文中宋"/>
        <family val="0"/>
      </rPr>
      <t>帐</t>
    </r>
    <r>
      <rPr>
        <sz val="12"/>
        <rFont val="Dotum"/>
        <family val="0"/>
      </rPr>
      <t>款</t>
    </r>
  </si>
  <si>
    <r>
      <t>预付</t>
    </r>
    <r>
      <rPr>
        <sz val="12"/>
        <rFont val="华文中宋"/>
        <family val="0"/>
      </rPr>
      <t>帐</t>
    </r>
    <r>
      <rPr>
        <sz val="12"/>
        <rFont val="Dotum"/>
        <family val="0"/>
      </rPr>
      <t>款</t>
    </r>
  </si>
  <si>
    <r>
      <t>其他</t>
    </r>
    <r>
      <rPr>
        <sz val="12"/>
        <rFont val="华文中宋"/>
        <family val="0"/>
      </rPr>
      <t>应</t>
    </r>
    <r>
      <rPr>
        <sz val="12"/>
        <rFont val="Dotum"/>
        <family val="0"/>
      </rPr>
      <t>收款</t>
    </r>
  </si>
  <si>
    <r>
      <t>低</t>
    </r>
    <r>
      <rPr>
        <sz val="12"/>
        <rFont val="宋体"/>
        <family val="0"/>
      </rPr>
      <t>值易耗品</t>
    </r>
  </si>
  <si>
    <r>
      <t>固定</t>
    </r>
    <r>
      <rPr>
        <sz val="12"/>
        <rFont val="华文中宋"/>
        <family val="0"/>
      </rPr>
      <t>资产</t>
    </r>
  </si>
  <si>
    <r>
      <t>累</t>
    </r>
    <r>
      <rPr>
        <sz val="12"/>
        <rFont val="华文中宋"/>
        <family val="0"/>
      </rPr>
      <t>计</t>
    </r>
    <r>
      <rPr>
        <sz val="12"/>
        <rFont val="Dotum"/>
        <family val="0"/>
      </rPr>
      <t>折</t>
    </r>
    <r>
      <rPr>
        <sz val="12"/>
        <rFont val="华文中宋"/>
        <family val="0"/>
      </rPr>
      <t>旧</t>
    </r>
  </si>
  <si>
    <r>
      <t>应付</t>
    </r>
    <r>
      <rPr>
        <sz val="12"/>
        <rFont val="华文中宋"/>
        <family val="0"/>
      </rPr>
      <t>帐</t>
    </r>
    <r>
      <rPr>
        <sz val="12"/>
        <rFont val="Dotum"/>
        <family val="0"/>
      </rPr>
      <t>款</t>
    </r>
  </si>
  <si>
    <r>
      <t>预收</t>
    </r>
    <r>
      <rPr>
        <sz val="12"/>
        <rFont val="华文中宋"/>
        <family val="0"/>
      </rPr>
      <t>账</t>
    </r>
    <r>
      <rPr>
        <sz val="12"/>
        <rFont val="Dotum"/>
        <family val="0"/>
      </rPr>
      <t>款</t>
    </r>
  </si>
  <si>
    <r>
      <t>其他</t>
    </r>
    <r>
      <rPr>
        <sz val="12"/>
        <rFont val="华文中宋"/>
        <family val="0"/>
      </rPr>
      <t>应</t>
    </r>
    <r>
      <rPr>
        <sz val="12"/>
        <rFont val="Dotum"/>
        <family val="0"/>
      </rPr>
      <t>付款</t>
    </r>
  </si>
  <si>
    <r>
      <t>应付工</t>
    </r>
    <r>
      <rPr>
        <sz val="12"/>
        <rFont val="华文中宋"/>
        <family val="0"/>
      </rPr>
      <t>资</t>
    </r>
  </si>
  <si>
    <t>短期借款</t>
  </si>
  <si>
    <r>
      <t>应交</t>
    </r>
    <r>
      <rPr>
        <sz val="12"/>
        <rFont val="华文中宋"/>
        <family val="0"/>
      </rPr>
      <t>税</t>
    </r>
    <r>
      <rPr>
        <sz val="12"/>
        <rFont val="Dotum"/>
        <family val="0"/>
      </rPr>
      <t>金</t>
    </r>
  </si>
  <si>
    <r>
      <t>预提</t>
    </r>
    <r>
      <rPr>
        <sz val="12"/>
        <rFont val="华文中宋"/>
        <family val="0"/>
      </rPr>
      <t>费</t>
    </r>
    <r>
      <rPr>
        <sz val="12"/>
        <rFont val="Dotum"/>
        <family val="0"/>
      </rPr>
      <t>用</t>
    </r>
  </si>
  <si>
    <r>
      <t>实收</t>
    </r>
    <r>
      <rPr>
        <sz val="12"/>
        <rFont val="华文中宋"/>
        <family val="0"/>
      </rPr>
      <t>资</t>
    </r>
    <r>
      <rPr>
        <sz val="12"/>
        <rFont val="Dotum"/>
        <family val="0"/>
      </rPr>
      <t>本</t>
    </r>
  </si>
  <si>
    <r>
      <t>资本公</t>
    </r>
    <r>
      <rPr>
        <sz val="12"/>
        <rFont val="华文中宋"/>
        <family val="0"/>
      </rPr>
      <t>积</t>
    </r>
  </si>
  <si>
    <r>
      <t>本年利</t>
    </r>
    <r>
      <rPr>
        <sz val="12"/>
        <rFont val="华文中宋"/>
        <family val="0"/>
      </rPr>
      <t>润</t>
    </r>
  </si>
  <si>
    <r>
      <t>利</t>
    </r>
    <r>
      <rPr>
        <sz val="12"/>
        <rFont val="华文中宋"/>
        <family val="0"/>
      </rPr>
      <t>润</t>
    </r>
    <r>
      <rPr>
        <sz val="12"/>
        <rFont val="Dotum"/>
        <family val="0"/>
      </rPr>
      <t>分配</t>
    </r>
  </si>
  <si>
    <r>
      <t>主</t>
    </r>
    <r>
      <rPr>
        <sz val="12"/>
        <rFont val="华文中宋"/>
        <family val="0"/>
      </rPr>
      <t>营业务</t>
    </r>
    <r>
      <rPr>
        <sz val="12"/>
        <rFont val="Dotum"/>
        <family val="0"/>
      </rPr>
      <t>收入</t>
    </r>
  </si>
  <si>
    <r>
      <t>主</t>
    </r>
    <r>
      <rPr>
        <sz val="12"/>
        <rFont val="华文中宋"/>
        <family val="0"/>
      </rPr>
      <t>营业务</t>
    </r>
    <r>
      <rPr>
        <sz val="12"/>
        <rFont val="Dotum"/>
        <family val="0"/>
      </rPr>
      <t>成本</t>
    </r>
  </si>
  <si>
    <r>
      <t>所得</t>
    </r>
    <r>
      <rPr>
        <sz val="12"/>
        <rFont val="华文中宋"/>
        <family val="0"/>
      </rPr>
      <t>税</t>
    </r>
  </si>
  <si>
    <r>
      <t>管理</t>
    </r>
    <r>
      <rPr>
        <sz val="12"/>
        <rFont val="华文中宋"/>
        <family val="0"/>
      </rPr>
      <t>费</t>
    </r>
    <r>
      <rPr>
        <sz val="12"/>
        <rFont val="Dotum"/>
        <family val="0"/>
      </rPr>
      <t>用</t>
    </r>
  </si>
  <si>
    <t>财务费用</t>
  </si>
  <si>
    <r>
      <t>以前年度</t>
    </r>
    <r>
      <rPr>
        <sz val="12"/>
        <rFont val="华文中宋"/>
        <family val="0"/>
      </rPr>
      <t>损</t>
    </r>
    <r>
      <rPr>
        <sz val="12"/>
        <rFont val="Dotum"/>
        <family val="0"/>
      </rPr>
      <t>益</t>
    </r>
    <r>
      <rPr>
        <sz val="12"/>
        <rFont val="华文中宋"/>
        <family val="0"/>
      </rPr>
      <t>调</t>
    </r>
    <r>
      <rPr>
        <sz val="12"/>
        <rFont val="Dotum"/>
        <family val="0"/>
      </rPr>
      <t>整</t>
    </r>
  </si>
  <si>
    <r>
      <t>合</t>
    </r>
    <r>
      <rPr>
        <sz val="12"/>
        <rFont val="Arial"/>
        <family val="2"/>
      </rPr>
      <t xml:space="preserve">   </t>
    </r>
    <r>
      <rPr>
        <sz val="12"/>
        <rFont val="华文中宋"/>
        <family val="0"/>
      </rPr>
      <t>计</t>
    </r>
  </si>
  <si>
    <r>
      <t>资</t>
    </r>
    <r>
      <rPr>
        <b/>
        <sz val="14"/>
        <rFont val="Palatino Linotype"/>
        <family val="1"/>
      </rPr>
      <t xml:space="preserve"> </t>
    </r>
    <r>
      <rPr>
        <b/>
        <sz val="14"/>
        <rFont val="新宋体"/>
        <family val="3"/>
      </rPr>
      <t>产</t>
    </r>
    <r>
      <rPr>
        <b/>
        <sz val="14"/>
        <rFont val="Palatino Linotype"/>
        <family val="1"/>
      </rPr>
      <t xml:space="preserve"> </t>
    </r>
    <r>
      <rPr>
        <b/>
        <sz val="14"/>
        <rFont val="新宋体"/>
        <family val="3"/>
      </rPr>
      <t>负</t>
    </r>
    <r>
      <rPr>
        <b/>
        <sz val="14"/>
        <rFont val="Palatino Linotype"/>
        <family val="1"/>
      </rPr>
      <t xml:space="preserve"> </t>
    </r>
    <r>
      <rPr>
        <b/>
        <sz val="14"/>
        <rFont val="新宋体"/>
        <family val="3"/>
      </rPr>
      <t>债</t>
    </r>
    <r>
      <rPr>
        <b/>
        <sz val="14"/>
        <rFont val="Palatino Linotype"/>
        <family val="1"/>
      </rPr>
      <t xml:space="preserve"> </t>
    </r>
    <r>
      <rPr>
        <b/>
        <sz val="14"/>
        <rFont val="GulimChe"/>
        <family val="3"/>
      </rPr>
      <t>表</t>
    </r>
  </si>
  <si>
    <r>
      <t>编制</t>
    </r>
    <r>
      <rPr>
        <sz val="10"/>
        <rFont val="新宋体"/>
        <family val="3"/>
      </rPr>
      <t>单</t>
    </r>
    <r>
      <rPr>
        <sz val="10"/>
        <rFont val="GulimChe"/>
        <family val="3"/>
      </rPr>
      <t>位</t>
    </r>
    <r>
      <rPr>
        <sz val="10"/>
        <rFont val="Palatino Linotype"/>
        <family val="1"/>
      </rPr>
      <t>:</t>
    </r>
  </si>
  <si>
    <t>编制日期：</t>
  </si>
  <si>
    <r>
      <t>单位：人民</t>
    </r>
    <r>
      <rPr>
        <sz val="10"/>
        <rFont val="新宋体"/>
        <family val="3"/>
      </rPr>
      <t>币</t>
    </r>
    <r>
      <rPr>
        <sz val="10"/>
        <rFont val="GulimChe"/>
        <family val="3"/>
      </rPr>
      <t>元</t>
    </r>
  </si>
  <si>
    <r>
      <t>资</t>
    </r>
    <r>
      <rPr>
        <sz val="11"/>
        <color indexed="10"/>
        <rFont val="Palatino Linotype"/>
        <family val="1"/>
      </rPr>
      <t xml:space="preserve">      </t>
    </r>
    <r>
      <rPr>
        <sz val="11"/>
        <color indexed="10"/>
        <rFont val="新宋体"/>
        <family val="3"/>
      </rPr>
      <t>产</t>
    </r>
  </si>
  <si>
    <r>
      <t>年初</t>
    </r>
    <r>
      <rPr>
        <sz val="11"/>
        <rFont val="新宋体"/>
        <family val="3"/>
      </rPr>
      <t>数</t>
    </r>
  </si>
  <si>
    <r>
      <t>年末</t>
    </r>
    <r>
      <rPr>
        <sz val="11"/>
        <rFont val="新宋体"/>
        <family val="3"/>
      </rPr>
      <t>数</t>
    </r>
  </si>
  <si>
    <r>
      <t>负债及所有者</t>
    </r>
    <r>
      <rPr>
        <sz val="11"/>
        <color indexed="10"/>
        <rFont val="新宋体"/>
        <family val="3"/>
      </rPr>
      <t>权</t>
    </r>
    <r>
      <rPr>
        <sz val="11"/>
        <color indexed="10"/>
        <rFont val="GulimChe"/>
        <family val="3"/>
      </rPr>
      <t>益</t>
    </r>
  </si>
  <si>
    <r>
      <t>流</t>
    </r>
    <r>
      <rPr>
        <b/>
        <sz val="11"/>
        <rFont val="新宋体"/>
        <family val="3"/>
      </rPr>
      <t>动资产</t>
    </r>
    <r>
      <rPr>
        <b/>
        <sz val="11"/>
        <rFont val="GulimChe"/>
        <family val="3"/>
      </rPr>
      <t>：</t>
    </r>
  </si>
  <si>
    <r>
      <t>流</t>
    </r>
    <r>
      <rPr>
        <b/>
        <sz val="11"/>
        <rFont val="新宋体"/>
        <family val="3"/>
      </rPr>
      <t>动负债</t>
    </r>
    <r>
      <rPr>
        <b/>
        <sz val="11"/>
        <rFont val="GulimChe"/>
        <family val="3"/>
      </rPr>
      <t>：</t>
    </r>
  </si>
  <si>
    <r>
      <t xml:space="preserve">    </t>
    </r>
    <r>
      <rPr>
        <sz val="11"/>
        <rFont val="新宋体"/>
        <family val="3"/>
      </rPr>
      <t>货币资</t>
    </r>
    <r>
      <rPr>
        <sz val="11"/>
        <rFont val="GulimChe"/>
        <family val="3"/>
      </rPr>
      <t>金</t>
    </r>
  </si>
  <si>
    <r>
      <t xml:space="preserve">    </t>
    </r>
    <r>
      <rPr>
        <sz val="11"/>
        <rFont val="GulimChe"/>
        <family val="3"/>
      </rPr>
      <t>短期借款</t>
    </r>
  </si>
  <si>
    <r>
      <t xml:space="preserve">    </t>
    </r>
    <r>
      <rPr>
        <sz val="11"/>
        <rFont val="GulimChe"/>
        <family val="3"/>
      </rPr>
      <t>短期投</t>
    </r>
    <r>
      <rPr>
        <sz val="11"/>
        <rFont val="新宋体"/>
        <family val="3"/>
      </rPr>
      <t>资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</si>
  <si>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付票据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</si>
  <si>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收票据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</si>
  <si>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付</t>
    </r>
    <r>
      <rPr>
        <sz val="11"/>
        <rFont val="新宋体"/>
        <family val="3"/>
      </rPr>
      <t>账</t>
    </r>
    <r>
      <rPr>
        <sz val="11"/>
        <rFont val="GulimChe"/>
        <family val="3"/>
      </rPr>
      <t>款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</si>
  <si>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收</t>
    </r>
    <r>
      <rPr>
        <sz val="11"/>
        <rFont val="新宋体"/>
        <family val="3"/>
      </rPr>
      <t>账</t>
    </r>
    <r>
      <rPr>
        <sz val="11"/>
        <rFont val="GulimChe"/>
        <family val="3"/>
      </rPr>
      <t>款</t>
    </r>
  </si>
  <si>
    <r>
      <t xml:space="preserve">    </t>
    </r>
    <r>
      <rPr>
        <sz val="11"/>
        <rFont val="新宋体"/>
        <family val="3"/>
      </rPr>
      <t>预</t>
    </r>
    <r>
      <rPr>
        <sz val="11"/>
        <rFont val="GulimChe"/>
        <family val="3"/>
      </rPr>
      <t>收</t>
    </r>
    <r>
      <rPr>
        <sz val="11"/>
        <rFont val="新宋体"/>
        <family val="3"/>
      </rPr>
      <t>账</t>
    </r>
    <r>
      <rPr>
        <sz val="11"/>
        <rFont val="GulimChe"/>
        <family val="3"/>
      </rPr>
      <t>款</t>
    </r>
  </si>
  <si>
    <r>
      <t xml:space="preserve">        </t>
    </r>
    <r>
      <rPr>
        <sz val="11"/>
        <rFont val="新宋体"/>
        <family val="3"/>
      </rPr>
      <t>减</t>
    </r>
    <r>
      <rPr>
        <sz val="11"/>
        <rFont val="GulimChe"/>
        <family val="3"/>
      </rPr>
      <t>：</t>
    </r>
    <r>
      <rPr>
        <sz val="11"/>
        <rFont val="新宋体"/>
        <family val="3"/>
      </rPr>
      <t>坏账</t>
    </r>
    <r>
      <rPr>
        <sz val="11"/>
        <rFont val="GulimChe"/>
        <family val="3"/>
      </rPr>
      <t>准</t>
    </r>
    <r>
      <rPr>
        <sz val="11"/>
        <rFont val="新宋体"/>
        <family val="3"/>
      </rPr>
      <t>备</t>
    </r>
  </si>
  <si>
    <r>
      <t xml:space="preserve">    </t>
    </r>
    <r>
      <rPr>
        <sz val="11"/>
        <rFont val="GulimChe"/>
        <family val="3"/>
      </rPr>
      <t>其他</t>
    </r>
    <r>
      <rPr>
        <sz val="11"/>
        <rFont val="新宋体"/>
        <family val="3"/>
      </rPr>
      <t>应</t>
    </r>
    <r>
      <rPr>
        <sz val="11"/>
        <rFont val="GulimChe"/>
        <family val="3"/>
      </rPr>
      <t>付款</t>
    </r>
  </si>
  <si>
    <r>
      <t xml:space="preserve">    </t>
    </r>
    <r>
      <rPr>
        <sz val="11"/>
        <rFont val="新宋体"/>
        <family val="3"/>
      </rPr>
      <t>净应</t>
    </r>
    <r>
      <rPr>
        <sz val="11"/>
        <rFont val="GulimChe"/>
        <family val="3"/>
      </rPr>
      <t>收</t>
    </r>
    <r>
      <rPr>
        <sz val="11"/>
        <rFont val="新宋体"/>
        <family val="3"/>
      </rPr>
      <t>账</t>
    </r>
    <r>
      <rPr>
        <sz val="11"/>
        <rFont val="GulimChe"/>
        <family val="3"/>
      </rPr>
      <t>款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</si>
  <si>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付股利</t>
    </r>
  </si>
  <si>
    <r>
      <t xml:space="preserve">    </t>
    </r>
    <r>
      <rPr>
        <sz val="11"/>
        <rFont val="新宋体"/>
        <family val="3"/>
      </rPr>
      <t>预</t>
    </r>
    <r>
      <rPr>
        <sz val="11"/>
        <rFont val="GulimChe"/>
        <family val="3"/>
      </rPr>
      <t>付</t>
    </r>
    <r>
      <rPr>
        <sz val="11"/>
        <rFont val="新宋体"/>
        <family val="3"/>
      </rPr>
      <t>账</t>
    </r>
    <r>
      <rPr>
        <sz val="11"/>
        <rFont val="GulimChe"/>
        <family val="3"/>
      </rPr>
      <t>款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</si>
  <si>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付工</t>
    </r>
    <r>
      <rPr>
        <sz val="11"/>
        <rFont val="新宋体"/>
        <family val="3"/>
      </rPr>
      <t>资</t>
    </r>
  </si>
  <si>
    <r>
      <t xml:space="preserve">    </t>
    </r>
    <r>
      <rPr>
        <sz val="11"/>
        <rFont val="GulimChe"/>
        <family val="3"/>
      </rPr>
      <t>其他</t>
    </r>
    <r>
      <rPr>
        <sz val="11"/>
        <rFont val="新宋体"/>
        <family val="3"/>
      </rPr>
      <t>应</t>
    </r>
    <r>
      <rPr>
        <sz val="11"/>
        <rFont val="GulimChe"/>
        <family val="3"/>
      </rPr>
      <t>收款</t>
    </r>
  </si>
  <si>
    <r>
      <t xml:space="preserve">    </t>
    </r>
    <r>
      <rPr>
        <sz val="11"/>
        <rFont val="GulimChe"/>
        <family val="3"/>
      </rPr>
      <t>未交</t>
    </r>
    <r>
      <rPr>
        <sz val="11"/>
        <rFont val="新宋体"/>
        <family val="3"/>
      </rPr>
      <t>税</t>
    </r>
    <r>
      <rPr>
        <sz val="11"/>
        <rFont val="GulimChe"/>
        <family val="3"/>
      </rPr>
      <t>金</t>
    </r>
  </si>
  <si>
    <r>
      <t xml:space="preserve">    </t>
    </r>
    <r>
      <rPr>
        <sz val="11"/>
        <rFont val="GulimChe"/>
        <family val="3"/>
      </rPr>
      <t>存</t>
    </r>
    <r>
      <rPr>
        <sz val="11"/>
        <rFont val="新宋体"/>
        <family val="3"/>
      </rPr>
      <t>货</t>
    </r>
  </si>
  <si>
    <r>
      <t xml:space="preserve">    </t>
    </r>
    <r>
      <rPr>
        <sz val="11"/>
        <rFont val="GulimChe"/>
        <family val="3"/>
      </rPr>
      <t>待</t>
    </r>
    <r>
      <rPr>
        <sz val="11"/>
        <rFont val="新宋体"/>
        <family val="3"/>
      </rPr>
      <t>摊费</t>
    </r>
    <r>
      <rPr>
        <sz val="11"/>
        <rFont val="GulimChe"/>
        <family val="3"/>
      </rPr>
      <t>用</t>
    </r>
  </si>
  <si>
    <r>
      <t xml:space="preserve">    </t>
    </r>
    <r>
      <rPr>
        <sz val="11"/>
        <rFont val="新宋体"/>
        <family val="3"/>
      </rPr>
      <t>预</t>
    </r>
    <r>
      <rPr>
        <sz val="11"/>
        <rFont val="GulimChe"/>
        <family val="3"/>
      </rPr>
      <t>提</t>
    </r>
    <r>
      <rPr>
        <sz val="11"/>
        <rFont val="新宋体"/>
        <family val="3"/>
      </rPr>
      <t>费</t>
    </r>
    <r>
      <rPr>
        <sz val="11"/>
        <rFont val="GulimChe"/>
        <family val="3"/>
      </rPr>
      <t>用</t>
    </r>
  </si>
  <si>
    <r>
      <t xml:space="preserve">    </t>
    </r>
    <r>
      <rPr>
        <sz val="11"/>
        <rFont val="GulimChe"/>
        <family val="3"/>
      </rPr>
      <t>待</t>
    </r>
    <r>
      <rPr>
        <sz val="11"/>
        <rFont val="新宋体"/>
        <family val="3"/>
      </rPr>
      <t>处</t>
    </r>
    <r>
      <rPr>
        <sz val="11"/>
        <rFont val="GulimChe"/>
        <family val="3"/>
      </rPr>
      <t>理流</t>
    </r>
    <r>
      <rPr>
        <sz val="11"/>
        <rFont val="新宋体"/>
        <family val="3"/>
      </rPr>
      <t>动资产损</t>
    </r>
    <r>
      <rPr>
        <sz val="11"/>
        <rFont val="GulimChe"/>
        <family val="3"/>
      </rPr>
      <t>失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</si>
  <si>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付福利</t>
    </r>
    <r>
      <rPr>
        <sz val="11"/>
        <rFont val="新宋体"/>
        <family val="3"/>
      </rPr>
      <t>费</t>
    </r>
  </si>
  <si>
    <r>
      <t>流</t>
    </r>
    <r>
      <rPr>
        <sz val="11"/>
        <rFont val="新宋体"/>
        <family val="3"/>
      </rPr>
      <t>动资产</t>
    </r>
    <r>
      <rPr>
        <sz val="11"/>
        <rFont val="GulimChe"/>
        <family val="3"/>
      </rPr>
      <t>合</t>
    </r>
    <r>
      <rPr>
        <sz val="11"/>
        <rFont val="新宋体"/>
        <family val="3"/>
      </rPr>
      <t>计</t>
    </r>
  </si>
  <si>
    <r>
      <t>流</t>
    </r>
    <r>
      <rPr>
        <sz val="11"/>
        <rFont val="新宋体"/>
        <family val="3"/>
      </rPr>
      <t>动负债</t>
    </r>
    <r>
      <rPr>
        <sz val="11"/>
        <rFont val="GulimChe"/>
        <family val="3"/>
      </rPr>
      <t>合</t>
    </r>
    <r>
      <rPr>
        <sz val="11"/>
        <rFont val="新宋体"/>
        <family val="3"/>
      </rPr>
      <t>计</t>
    </r>
  </si>
  <si>
    <r>
      <t>长期投</t>
    </r>
    <r>
      <rPr>
        <b/>
        <sz val="11"/>
        <rFont val="新宋体"/>
        <family val="3"/>
      </rPr>
      <t>资</t>
    </r>
    <r>
      <rPr>
        <b/>
        <sz val="11"/>
        <rFont val="GulimChe"/>
        <family val="3"/>
      </rPr>
      <t>：</t>
    </r>
  </si>
  <si>
    <r>
      <t xml:space="preserve">    </t>
    </r>
    <r>
      <rPr>
        <sz val="11"/>
        <rFont val="新宋体"/>
        <family val="3"/>
      </rPr>
      <t>长</t>
    </r>
    <r>
      <rPr>
        <sz val="11"/>
        <rFont val="GulimChe"/>
        <family val="3"/>
      </rPr>
      <t>期投</t>
    </r>
    <r>
      <rPr>
        <sz val="11"/>
        <rFont val="新宋体"/>
        <family val="3"/>
      </rPr>
      <t>资</t>
    </r>
  </si>
  <si>
    <r>
      <t>长期</t>
    </r>
    <r>
      <rPr>
        <b/>
        <sz val="11"/>
        <rFont val="新宋体"/>
        <family val="3"/>
      </rPr>
      <t>负债</t>
    </r>
    <r>
      <rPr>
        <b/>
        <sz val="11"/>
        <rFont val="GulimChe"/>
        <family val="3"/>
      </rPr>
      <t>：</t>
    </r>
  </si>
  <si>
    <r>
      <t>固定</t>
    </r>
    <r>
      <rPr>
        <b/>
        <sz val="11"/>
        <rFont val="新宋体"/>
        <family val="3"/>
      </rPr>
      <t>资产</t>
    </r>
    <r>
      <rPr>
        <b/>
        <sz val="11"/>
        <rFont val="GulimChe"/>
        <family val="3"/>
      </rPr>
      <t>：</t>
    </r>
  </si>
  <si>
    <r>
      <t xml:space="preserve">    </t>
    </r>
    <r>
      <rPr>
        <sz val="11"/>
        <rFont val="新宋体"/>
        <family val="3"/>
      </rPr>
      <t>长</t>
    </r>
    <r>
      <rPr>
        <sz val="11"/>
        <rFont val="GulimChe"/>
        <family val="3"/>
      </rPr>
      <t>期借款</t>
    </r>
  </si>
  <si>
    <r>
      <t xml:space="preserve">     </t>
    </r>
    <r>
      <rPr>
        <sz val="11"/>
        <rFont val="GulimChe"/>
        <family val="3"/>
      </rPr>
      <t>固定</t>
    </r>
    <r>
      <rPr>
        <sz val="11"/>
        <rFont val="新宋体"/>
        <family val="3"/>
      </rPr>
      <t>资产</t>
    </r>
    <r>
      <rPr>
        <sz val="11"/>
        <rFont val="GulimChe"/>
        <family val="3"/>
      </rPr>
      <t>原价</t>
    </r>
  </si>
  <si>
    <r>
      <t xml:space="preserve">    </t>
    </r>
    <r>
      <rPr>
        <sz val="11"/>
        <rFont val="新宋体"/>
        <family val="3"/>
      </rPr>
      <t>应</t>
    </r>
    <r>
      <rPr>
        <sz val="11"/>
        <rFont val="GulimChe"/>
        <family val="3"/>
      </rPr>
      <t>付</t>
    </r>
    <r>
      <rPr>
        <sz val="11"/>
        <rFont val="新宋体"/>
        <family val="3"/>
      </rPr>
      <t>债</t>
    </r>
    <r>
      <rPr>
        <sz val="11"/>
        <rFont val="GulimChe"/>
        <family val="3"/>
      </rPr>
      <t>券</t>
    </r>
  </si>
  <si>
    <r>
      <t xml:space="preserve">     </t>
    </r>
    <r>
      <rPr>
        <sz val="11"/>
        <rFont val="新宋体"/>
        <family val="3"/>
      </rPr>
      <t>减</t>
    </r>
    <r>
      <rPr>
        <sz val="11"/>
        <rFont val="GulimChe"/>
        <family val="3"/>
      </rPr>
      <t>：累</t>
    </r>
    <r>
      <rPr>
        <sz val="11"/>
        <rFont val="新宋体"/>
        <family val="3"/>
      </rPr>
      <t>计</t>
    </r>
    <r>
      <rPr>
        <sz val="11"/>
        <rFont val="GulimChe"/>
        <family val="3"/>
      </rPr>
      <t>折</t>
    </r>
    <r>
      <rPr>
        <sz val="11"/>
        <rFont val="新宋体"/>
        <family val="3"/>
      </rPr>
      <t>旧</t>
    </r>
  </si>
  <si>
    <r>
      <t>其他</t>
    </r>
    <r>
      <rPr>
        <sz val="11"/>
        <rFont val="新宋体"/>
        <family val="3"/>
      </rPr>
      <t>长</t>
    </r>
    <r>
      <rPr>
        <sz val="11"/>
        <rFont val="GulimChe"/>
        <family val="3"/>
      </rPr>
      <t>期</t>
    </r>
    <r>
      <rPr>
        <sz val="11"/>
        <rFont val="新宋体"/>
        <family val="3"/>
      </rPr>
      <t>负债</t>
    </r>
  </si>
  <si>
    <r>
      <t xml:space="preserve">     </t>
    </r>
    <r>
      <rPr>
        <sz val="11"/>
        <rFont val="GulimChe"/>
        <family val="3"/>
      </rPr>
      <t>固定</t>
    </r>
    <r>
      <rPr>
        <sz val="11"/>
        <rFont val="新宋体"/>
        <family val="3"/>
      </rPr>
      <t>资产净值</t>
    </r>
  </si>
  <si>
    <r>
      <t>长期</t>
    </r>
    <r>
      <rPr>
        <sz val="11"/>
        <rFont val="新宋体"/>
        <family val="3"/>
      </rPr>
      <t>负债</t>
    </r>
    <r>
      <rPr>
        <sz val="11"/>
        <rFont val="GulimChe"/>
        <family val="3"/>
      </rPr>
      <t>合</t>
    </r>
    <r>
      <rPr>
        <sz val="11"/>
        <rFont val="新宋体"/>
        <family val="3"/>
      </rPr>
      <t>计</t>
    </r>
  </si>
  <si>
    <r>
      <t xml:space="preserve">     </t>
    </r>
    <r>
      <rPr>
        <sz val="11"/>
        <rFont val="GulimChe"/>
        <family val="3"/>
      </rPr>
      <t>固定</t>
    </r>
    <r>
      <rPr>
        <sz val="11"/>
        <rFont val="新宋体"/>
        <family val="3"/>
      </rPr>
      <t>资产清</t>
    </r>
    <r>
      <rPr>
        <sz val="11"/>
        <rFont val="GulimChe"/>
        <family val="3"/>
      </rPr>
      <t>理</t>
    </r>
  </si>
  <si>
    <t>在建工程</t>
  </si>
  <si>
    <r>
      <t>负债合</t>
    </r>
    <r>
      <rPr>
        <sz val="11"/>
        <rFont val="新宋体"/>
        <family val="3"/>
      </rPr>
      <t>计</t>
    </r>
  </si>
  <si>
    <r>
      <t>无形</t>
    </r>
    <r>
      <rPr>
        <b/>
        <sz val="11"/>
        <rFont val="新宋体"/>
        <family val="3"/>
      </rPr>
      <t>资产</t>
    </r>
    <r>
      <rPr>
        <b/>
        <sz val="11"/>
        <rFont val="GulimChe"/>
        <family val="3"/>
      </rPr>
      <t>及</t>
    </r>
    <r>
      <rPr>
        <b/>
        <sz val="11"/>
        <rFont val="新宋体"/>
        <family val="3"/>
      </rPr>
      <t>递</t>
    </r>
    <r>
      <rPr>
        <b/>
        <sz val="11"/>
        <rFont val="GulimChe"/>
        <family val="3"/>
      </rPr>
      <t>延</t>
    </r>
    <r>
      <rPr>
        <b/>
        <sz val="11"/>
        <rFont val="新宋体"/>
        <family val="3"/>
      </rPr>
      <t>资产</t>
    </r>
    <r>
      <rPr>
        <b/>
        <sz val="11"/>
        <rFont val="GulimChe"/>
        <family val="3"/>
      </rPr>
      <t>：</t>
    </r>
  </si>
  <si>
    <r>
      <t xml:space="preserve">    </t>
    </r>
    <r>
      <rPr>
        <sz val="11"/>
        <rFont val="新宋体"/>
        <family val="3"/>
      </rPr>
      <t>递</t>
    </r>
    <r>
      <rPr>
        <sz val="11"/>
        <rFont val="GulimChe"/>
        <family val="3"/>
      </rPr>
      <t>延</t>
    </r>
    <r>
      <rPr>
        <sz val="11"/>
        <rFont val="新宋体"/>
        <family val="3"/>
      </rPr>
      <t>资产</t>
    </r>
  </si>
  <si>
    <r>
      <t xml:space="preserve">    </t>
    </r>
    <r>
      <rPr>
        <sz val="11"/>
        <rFont val="GulimChe"/>
        <family val="3"/>
      </rPr>
      <t>无形</t>
    </r>
    <r>
      <rPr>
        <sz val="11"/>
        <rFont val="新宋体"/>
        <family val="3"/>
      </rPr>
      <t>资产</t>
    </r>
  </si>
  <si>
    <r>
      <t>无形</t>
    </r>
    <r>
      <rPr>
        <sz val="11"/>
        <rFont val="新宋体"/>
        <family val="3"/>
      </rPr>
      <t>资产</t>
    </r>
    <r>
      <rPr>
        <sz val="11"/>
        <rFont val="GulimChe"/>
        <family val="3"/>
      </rPr>
      <t>及</t>
    </r>
    <r>
      <rPr>
        <sz val="11"/>
        <rFont val="新宋体"/>
        <family val="3"/>
      </rPr>
      <t>递</t>
    </r>
    <r>
      <rPr>
        <sz val="11"/>
        <rFont val="GulimChe"/>
        <family val="3"/>
      </rPr>
      <t>延</t>
    </r>
    <r>
      <rPr>
        <sz val="11"/>
        <rFont val="新宋体"/>
        <family val="3"/>
      </rPr>
      <t>资产</t>
    </r>
    <r>
      <rPr>
        <sz val="11"/>
        <rFont val="GulimChe"/>
        <family val="3"/>
      </rPr>
      <t>合</t>
    </r>
    <r>
      <rPr>
        <sz val="11"/>
        <rFont val="新宋体"/>
        <family val="3"/>
      </rPr>
      <t>计</t>
    </r>
  </si>
  <si>
    <r>
      <t>所有者</t>
    </r>
    <r>
      <rPr>
        <b/>
        <sz val="11"/>
        <rFont val="新宋体"/>
        <family val="3"/>
      </rPr>
      <t>权</t>
    </r>
    <r>
      <rPr>
        <b/>
        <sz val="11"/>
        <rFont val="GulimChe"/>
        <family val="3"/>
      </rPr>
      <t>益：</t>
    </r>
  </si>
  <si>
    <r>
      <t>其他</t>
    </r>
    <r>
      <rPr>
        <b/>
        <sz val="11"/>
        <rFont val="新宋体"/>
        <family val="3"/>
      </rPr>
      <t>长</t>
    </r>
    <r>
      <rPr>
        <b/>
        <sz val="11"/>
        <rFont val="GulimChe"/>
        <family val="3"/>
      </rPr>
      <t>期</t>
    </r>
    <r>
      <rPr>
        <b/>
        <sz val="11"/>
        <rFont val="新宋体"/>
        <family val="3"/>
      </rPr>
      <t>资产</t>
    </r>
    <r>
      <rPr>
        <b/>
        <sz val="11"/>
        <rFont val="GulimChe"/>
        <family val="3"/>
      </rPr>
      <t>：</t>
    </r>
  </si>
  <si>
    <r>
      <t>实收</t>
    </r>
    <r>
      <rPr>
        <sz val="11"/>
        <rFont val="新宋体"/>
        <family val="3"/>
      </rPr>
      <t>资</t>
    </r>
    <r>
      <rPr>
        <sz val="11"/>
        <rFont val="GulimChe"/>
        <family val="3"/>
      </rPr>
      <t>本</t>
    </r>
  </si>
  <si>
    <r>
      <t xml:space="preserve">    </t>
    </r>
    <r>
      <rPr>
        <sz val="11"/>
        <rFont val="GulimChe"/>
        <family val="3"/>
      </rPr>
      <t>其他</t>
    </r>
    <r>
      <rPr>
        <sz val="11"/>
        <rFont val="新宋体"/>
        <family val="3"/>
      </rPr>
      <t>长</t>
    </r>
    <r>
      <rPr>
        <sz val="11"/>
        <rFont val="GulimChe"/>
        <family val="3"/>
      </rPr>
      <t>期</t>
    </r>
    <r>
      <rPr>
        <sz val="11"/>
        <rFont val="新宋体"/>
        <family val="3"/>
      </rPr>
      <t>资产</t>
    </r>
  </si>
  <si>
    <r>
      <t>资本公</t>
    </r>
    <r>
      <rPr>
        <sz val="11"/>
        <rFont val="新宋体"/>
        <family val="3"/>
      </rPr>
      <t>积</t>
    </r>
    <r>
      <rPr>
        <sz val="11"/>
        <rFont val="Palatino Linotype"/>
        <family val="1"/>
      </rPr>
      <t xml:space="preserve"> </t>
    </r>
  </si>
  <si>
    <r>
      <t xml:space="preserve">    </t>
    </r>
    <r>
      <rPr>
        <sz val="11"/>
        <rFont val="新宋体"/>
        <family val="3"/>
      </rPr>
      <t>递</t>
    </r>
    <r>
      <rPr>
        <sz val="11"/>
        <rFont val="GulimChe"/>
        <family val="3"/>
      </rPr>
      <t>延</t>
    </r>
    <r>
      <rPr>
        <sz val="11"/>
        <rFont val="新宋体"/>
        <family val="3"/>
      </rPr>
      <t>税项</t>
    </r>
  </si>
  <si>
    <r>
      <t>未分配利</t>
    </r>
    <r>
      <rPr>
        <sz val="11"/>
        <rFont val="新宋体"/>
        <family val="3"/>
      </rPr>
      <t>润</t>
    </r>
  </si>
  <si>
    <r>
      <t xml:space="preserve">    </t>
    </r>
    <r>
      <rPr>
        <sz val="11"/>
        <rFont val="新宋体"/>
        <family val="3"/>
      </rPr>
      <t>递</t>
    </r>
    <r>
      <rPr>
        <sz val="11"/>
        <rFont val="GulimChe"/>
        <family val="3"/>
      </rPr>
      <t>延</t>
    </r>
    <r>
      <rPr>
        <sz val="11"/>
        <rFont val="新宋体"/>
        <family val="3"/>
      </rPr>
      <t>税</t>
    </r>
    <r>
      <rPr>
        <sz val="11"/>
        <rFont val="GulimChe"/>
        <family val="3"/>
      </rPr>
      <t>款借</t>
    </r>
    <r>
      <rPr>
        <sz val="11"/>
        <rFont val="新宋体"/>
        <family val="3"/>
      </rPr>
      <t>项</t>
    </r>
  </si>
  <si>
    <r>
      <t xml:space="preserve">    </t>
    </r>
    <r>
      <rPr>
        <sz val="11"/>
        <rFont val="GulimChe"/>
        <family val="3"/>
      </rPr>
      <t>所有者</t>
    </r>
    <r>
      <rPr>
        <sz val="11"/>
        <rFont val="新宋体"/>
        <family val="3"/>
      </rPr>
      <t>权</t>
    </r>
    <r>
      <rPr>
        <sz val="11"/>
        <rFont val="GulimChe"/>
        <family val="3"/>
      </rPr>
      <t>益合</t>
    </r>
    <r>
      <rPr>
        <sz val="11"/>
        <rFont val="新宋体"/>
        <family val="3"/>
      </rPr>
      <t>计</t>
    </r>
  </si>
  <si>
    <t>资产总计</t>
  </si>
  <si>
    <r>
      <t>负债及所有者</t>
    </r>
    <r>
      <rPr>
        <sz val="11"/>
        <rFont val="新宋体"/>
        <family val="3"/>
      </rPr>
      <t>权</t>
    </r>
    <r>
      <rPr>
        <sz val="11"/>
        <rFont val="GulimChe"/>
        <family val="3"/>
      </rPr>
      <t>益合</t>
    </r>
    <r>
      <rPr>
        <sz val="11"/>
        <rFont val="新宋体"/>
        <family val="3"/>
      </rPr>
      <t>计</t>
    </r>
  </si>
  <si>
    <t>损   益   表</t>
  </si>
  <si>
    <r>
      <t>编制</t>
    </r>
    <r>
      <rPr>
        <sz val="11"/>
        <rFont val="宋体"/>
        <family val="0"/>
      </rPr>
      <t>单</t>
    </r>
    <r>
      <rPr>
        <sz val="11"/>
        <rFont val="Gulim"/>
        <family val="0"/>
      </rPr>
      <t>位:</t>
    </r>
  </si>
  <si>
    <r>
      <t>编制日期：</t>
    </r>
    <r>
      <rPr>
        <sz val="11"/>
        <rFont val="Gulim"/>
        <family val="0"/>
      </rPr>
      <t xml:space="preserve">        2033</t>
    </r>
    <r>
      <rPr>
        <sz val="11"/>
        <rFont val="宋体"/>
        <family val="0"/>
      </rPr>
      <t>年</t>
    </r>
    <r>
      <rPr>
        <sz val="11"/>
        <rFont val="Gulim"/>
        <family val="0"/>
      </rPr>
      <t xml:space="preserve"> 12</t>
    </r>
    <r>
      <rPr>
        <sz val="11"/>
        <rFont val="宋体"/>
        <family val="0"/>
      </rPr>
      <t>月</t>
    </r>
    <r>
      <rPr>
        <sz val="11"/>
        <rFont val="Gulim"/>
        <family val="0"/>
      </rPr>
      <t xml:space="preserve"> 31  </t>
    </r>
    <r>
      <rPr>
        <sz val="11"/>
        <rFont val="宋体"/>
        <family val="0"/>
      </rPr>
      <t>日</t>
    </r>
  </si>
  <si>
    <r>
      <t>单位：人民</t>
    </r>
    <r>
      <rPr>
        <sz val="11"/>
        <rFont val="宋体"/>
        <family val="0"/>
      </rPr>
      <t>币</t>
    </r>
    <r>
      <rPr>
        <sz val="11"/>
        <rFont val="Gulim"/>
        <family val="0"/>
      </rPr>
      <t>元</t>
    </r>
  </si>
  <si>
    <t xml:space="preserve">项          目 </t>
  </si>
  <si>
    <r>
      <t>本月</t>
    </r>
    <r>
      <rPr>
        <sz val="11"/>
        <rFont val="宋体"/>
        <family val="0"/>
      </rPr>
      <t>数</t>
    </r>
  </si>
  <si>
    <r>
      <t>累</t>
    </r>
    <r>
      <rPr>
        <sz val="11"/>
        <rFont val="宋体"/>
        <family val="0"/>
      </rPr>
      <t>计数</t>
    </r>
  </si>
  <si>
    <r>
      <t>主</t>
    </r>
    <r>
      <rPr>
        <sz val="11"/>
        <rFont val="宋体"/>
        <family val="0"/>
      </rPr>
      <t>营业务</t>
    </r>
    <r>
      <rPr>
        <sz val="11"/>
        <rFont val="Gulim"/>
        <family val="0"/>
      </rPr>
      <t>收入：</t>
    </r>
  </si>
  <si>
    <r>
      <t xml:space="preserve">    其中：出口</t>
    </r>
    <r>
      <rPr>
        <sz val="11"/>
        <rFont val="宋体"/>
        <family val="0"/>
      </rPr>
      <t>产</t>
    </r>
    <r>
      <rPr>
        <sz val="11"/>
        <rFont val="Gulim"/>
        <family val="0"/>
      </rPr>
      <t>品</t>
    </r>
    <r>
      <rPr>
        <sz val="11"/>
        <rFont val="宋体"/>
        <family val="0"/>
      </rPr>
      <t>销售</t>
    </r>
    <r>
      <rPr>
        <sz val="11"/>
        <rFont val="Gulim"/>
        <family val="0"/>
      </rPr>
      <t>收入</t>
    </r>
  </si>
  <si>
    <r>
      <t>减：</t>
    </r>
    <r>
      <rPr>
        <sz val="11"/>
        <rFont val="宋体"/>
        <family val="0"/>
      </rPr>
      <t>销售</t>
    </r>
    <r>
      <rPr>
        <sz val="11"/>
        <rFont val="Gulim"/>
        <family val="0"/>
      </rPr>
      <t>折</t>
    </r>
    <r>
      <rPr>
        <sz val="11"/>
        <rFont val="宋体"/>
        <family val="0"/>
      </rPr>
      <t>扣与</t>
    </r>
    <r>
      <rPr>
        <sz val="11"/>
        <rFont val="Gulim"/>
        <family val="0"/>
      </rPr>
      <t>折</t>
    </r>
    <r>
      <rPr>
        <sz val="11"/>
        <rFont val="宋体"/>
        <family val="0"/>
      </rPr>
      <t>让</t>
    </r>
  </si>
  <si>
    <r>
      <t>减：</t>
    </r>
    <r>
      <rPr>
        <sz val="11"/>
        <rFont val="宋体"/>
        <family val="0"/>
      </rPr>
      <t>主营业务税</t>
    </r>
    <r>
      <rPr>
        <sz val="11"/>
        <rFont val="Gulim"/>
        <family val="0"/>
      </rPr>
      <t>金及附加</t>
    </r>
  </si>
  <si>
    <r>
      <t>减：</t>
    </r>
    <r>
      <rPr>
        <sz val="11"/>
        <rFont val="宋体"/>
        <family val="0"/>
      </rPr>
      <t>主营业务</t>
    </r>
    <r>
      <rPr>
        <sz val="11"/>
        <rFont val="Gulim"/>
        <family val="0"/>
      </rPr>
      <t>成本</t>
    </r>
  </si>
  <si>
    <r>
      <t xml:space="preserve">        其中：出口</t>
    </r>
    <r>
      <rPr>
        <sz val="11"/>
        <rFont val="宋体"/>
        <family val="0"/>
      </rPr>
      <t>产</t>
    </r>
    <r>
      <rPr>
        <sz val="11"/>
        <rFont val="Gulim"/>
        <family val="0"/>
      </rPr>
      <t>品</t>
    </r>
    <r>
      <rPr>
        <sz val="11"/>
        <rFont val="宋体"/>
        <family val="0"/>
      </rPr>
      <t>销售</t>
    </r>
    <r>
      <rPr>
        <sz val="11"/>
        <rFont val="Gulim"/>
        <family val="0"/>
      </rPr>
      <t>成本</t>
    </r>
  </si>
  <si>
    <r>
      <t>减：</t>
    </r>
    <r>
      <rPr>
        <sz val="11"/>
        <rFont val="宋体"/>
        <family val="0"/>
      </rPr>
      <t>销售费</t>
    </r>
    <r>
      <rPr>
        <sz val="11"/>
        <rFont val="Gulim"/>
        <family val="0"/>
      </rPr>
      <t>用（</t>
    </r>
    <r>
      <rPr>
        <sz val="11"/>
        <rFont val="宋体"/>
        <family val="0"/>
      </rPr>
      <t>经营费</t>
    </r>
    <r>
      <rPr>
        <sz val="11"/>
        <rFont val="Gulim"/>
        <family val="0"/>
      </rPr>
      <t>用）</t>
    </r>
  </si>
  <si>
    <r>
      <t>主</t>
    </r>
    <r>
      <rPr>
        <sz val="11"/>
        <rFont val="宋体"/>
        <family val="0"/>
      </rPr>
      <t>营业务</t>
    </r>
    <r>
      <rPr>
        <sz val="11"/>
        <rFont val="Gulim"/>
        <family val="0"/>
      </rPr>
      <t>利</t>
    </r>
    <r>
      <rPr>
        <sz val="11"/>
        <rFont val="宋体"/>
        <family val="0"/>
      </rPr>
      <t>润</t>
    </r>
  </si>
  <si>
    <r>
      <t>加：其他</t>
    </r>
    <r>
      <rPr>
        <sz val="11"/>
        <rFont val="宋体"/>
        <family val="0"/>
      </rPr>
      <t>业务</t>
    </r>
    <r>
      <rPr>
        <sz val="11"/>
        <rFont val="Gulim"/>
        <family val="0"/>
      </rPr>
      <t>利</t>
    </r>
    <r>
      <rPr>
        <sz val="11"/>
        <rFont val="宋体"/>
        <family val="0"/>
      </rPr>
      <t>润</t>
    </r>
  </si>
  <si>
    <r>
      <t>减：管理</t>
    </r>
    <r>
      <rPr>
        <sz val="11"/>
        <rFont val="宋体"/>
        <family val="0"/>
      </rPr>
      <t>费</t>
    </r>
    <r>
      <rPr>
        <sz val="11"/>
        <rFont val="Gulim"/>
        <family val="0"/>
      </rPr>
      <t>用</t>
    </r>
  </si>
  <si>
    <r>
      <t>减：</t>
    </r>
    <r>
      <rPr>
        <sz val="11"/>
        <rFont val="宋体"/>
        <family val="0"/>
      </rPr>
      <t>财务费</t>
    </r>
    <r>
      <rPr>
        <sz val="11"/>
        <rFont val="Gulim"/>
        <family val="0"/>
      </rPr>
      <t>用</t>
    </r>
  </si>
  <si>
    <r>
      <t xml:space="preserve">        其中：利息支出（</t>
    </r>
    <r>
      <rPr>
        <sz val="11"/>
        <rFont val="宋体"/>
        <family val="0"/>
      </rPr>
      <t>减</t>
    </r>
    <r>
      <rPr>
        <sz val="11"/>
        <rFont val="Gulim"/>
        <family val="0"/>
      </rPr>
      <t>利息收入）</t>
    </r>
  </si>
  <si>
    <r>
      <t xml:space="preserve">                    </t>
    </r>
    <r>
      <rPr>
        <sz val="11"/>
        <rFont val="宋体"/>
        <family val="0"/>
      </rPr>
      <t>汇兑损</t>
    </r>
    <r>
      <rPr>
        <sz val="11"/>
        <rFont val="Gulim"/>
        <family val="0"/>
      </rPr>
      <t>失（</t>
    </r>
    <r>
      <rPr>
        <sz val="11"/>
        <rFont val="宋体"/>
        <family val="0"/>
      </rPr>
      <t>减汇兑</t>
    </r>
    <r>
      <rPr>
        <sz val="11"/>
        <rFont val="Gulim"/>
        <family val="0"/>
      </rPr>
      <t>收益）</t>
    </r>
  </si>
  <si>
    <r>
      <t>营业利</t>
    </r>
    <r>
      <rPr>
        <sz val="11"/>
        <rFont val="宋体"/>
        <family val="0"/>
      </rPr>
      <t>润</t>
    </r>
  </si>
  <si>
    <r>
      <t>加：投</t>
    </r>
    <r>
      <rPr>
        <sz val="11"/>
        <rFont val="宋体"/>
        <family val="0"/>
      </rPr>
      <t>资</t>
    </r>
    <r>
      <rPr>
        <sz val="11"/>
        <rFont val="Gulim"/>
        <family val="0"/>
      </rPr>
      <t>收益</t>
    </r>
  </si>
  <si>
    <r>
      <t>加：</t>
    </r>
    <r>
      <rPr>
        <sz val="11"/>
        <rFont val="宋体"/>
        <family val="0"/>
      </rPr>
      <t>营业</t>
    </r>
    <r>
      <rPr>
        <sz val="11"/>
        <rFont val="Gulim"/>
        <family val="0"/>
      </rPr>
      <t>外收入</t>
    </r>
  </si>
  <si>
    <r>
      <t>减：</t>
    </r>
    <r>
      <rPr>
        <sz val="11"/>
        <rFont val="宋体"/>
        <family val="0"/>
      </rPr>
      <t>营业</t>
    </r>
    <r>
      <rPr>
        <sz val="11"/>
        <rFont val="Gulim"/>
        <family val="0"/>
      </rPr>
      <t>外支出</t>
    </r>
  </si>
  <si>
    <r>
      <t>加：以前年度</t>
    </r>
    <r>
      <rPr>
        <sz val="11"/>
        <rFont val="宋体"/>
        <family val="0"/>
      </rPr>
      <t>损</t>
    </r>
    <r>
      <rPr>
        <sz val="11"/>
        <rFont val="Gulim"/>
        <family val="0"/>
      </rPr>
      <t>益</t>
    </r>
    <r>
      <rPr>
        <sz val="11"/>
        <rFont val="宋体"/>
        <family val="0"/>
      </rPr>
      <t>调</t>
    </r>
    <r>
      <rPr>
        <sz val="11"/>
        <rFont val="Gulim"/>
        <family val="0"/>
      </rPr>
      <t>整</t>
    </r>
  </si>
  <si>
    <r>
      <t>利</t>
    </r>
    <r>
      <rPr>
        <sz val="11"/>
        <rFont val="宋体"/>
        <family val="0"/>
      </rPr>
      <t>润总额</t>
    </r>
  </si>
  <si>
    <r>
      <t>减：所得</t>
    </r>
    <r>
      <rPr>
        <sz val="11"/>
        <rFont val="宋体"/>
        <family val="0"/>
      </rPr>
      <t>税</t>
    </r>
  </si>
  <si>
    <r>
      <t xml:space="preserve">   </t>
    </r>
    <r>
      <rPr>
        <sz val="11"/>
        <rFont val="宋体"/>
        <family val="0"/>
      </rPr>
      <t>净</t>
    </r>
    <r>
      <rPr>
        <sz val="11"/>
        <rFont val="Gulim"/>
        <family val="0"/>
      </rPr>
      <t>利</t>
    </r>
    <r>
      <rPr>
        <sz val="11"/>
        <rFont val="宋体"/>
        <family val="0"/>
      </rPr>
      <t>润</t>
    </r>
  </si>
  <si>
    <r>
      <t>现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金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流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量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表</t>
    </r>
  </si>
  <si>
    <r>
      <t>项</t>
    </r>
    <r>
      <rPr>
        <sz val="10"/>
        <rFont val="Times New Roman"/>
        <family val="1"/>
      </rPr>
      <t xml:space="preserve">                         </t>
    </r>
    <r>
      <rPr>
        <sz val="10"/>
        <rFont val="宋体"/>
        <family val="0"/>
      </rPr>
      <t>目</t>
    </r>
  </si>
  <si>
    <r>
      <t>金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额</t>
    </r>
  </si>
  <si>
    <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经营活动产生的现金流量</t>
    </r>
  </si>
  <si>
    <r>
      <t xml:space="preserve">        </t>
    </r>
    <r>
      <rPr>
        <sz val="10"/>
        <rFont val="宋体"/>
        <family val="0"/>
      </rPr>
      <t>净利润</t>
    </r>
  </si>
  <si>
    <t>加：记提的资产减值准备</t>
  </si>
  <si>
    <r>
      <t xml:space="preserve">         </t>
    </r>
    <r>
      <rPr>
        <sz val="10"/>
        <rFont val="宋体"/>
        <family val="0"/>
      </rPr>
      <t>固定资产折旧</t>
    </r>
  </si>
  <si>
    <r>
      <t xml:space="preserve">        </t>
    </r>
    <r>
      <rPr>
        <sz val="10"/>
        <rFont val="宋体"/>
        <family val="0"/>
      </rPr>
      <t>递延、无形资产摊销</t>
    </r>
  </si>
  <si>
    <r>
      <t xml:space="preserve">       </t>
    </r>
    <r>
      <rPr>
        <sz val="10"/>
        <rFont val="宋体"/>
        <family val="0"/>
      </rPr>
      <t>待摊费用减少（减：增加）</t>
    </r>
  </si>
  <si>
    <r>
      <t xml:space="preserve">        </t>
    </r>
    <r>
      <rPr>
        <sz val="10"/>
        <rFont val="宋体"/>
        <family val="0"/>
      </rPr>
      <t>预提费用增加（减：减少）</t>
    </r>
  </si>
  <si>
    <r>
      <t xml:space="preserve">        </t>
    </r>
    <r>
      <rPr>
        <sz val="10"/>
        <rFont val="宋体"/>
        <family val="0"/>
      </rPr>
      <t>固定资产报废损失</t>
    </r>
  </si>
  <si>
    <r>
      <t xml:space="preserve">       </t>
    </r>
    <r>
      <rPr>
        <sz val="10"/>
        <rFont val="宋体"/>
        <family val="0"/>
      </rPr>
      <t>投资损失（减：收益）</t>
    </r>
  </si>
  <si>
    <r>
      <t xml:space="preserve">       </t>
    </r>
    <r>
      <rPr>
        <sz val="10"/>
        <rFont val="宋体"/>
        <family val="0"/>
      </rPr>
      <t>递延税款待项（减：借项）</t>
    </r>
  </si>
  <si>
    <r>
      <t xml:space="preserve">       </t>
    </r>
    <r>
      <rPr>
        <sz val="10"/>
        <rFont val="宋体"/>
        <family val="0"/>
      </rPr>
      <t>存货的减少（减：增加）</t>
    </r>
  </si>
  <si>
    <r>
      <t xml:space="preserve">       </t>
    </r>
    <r>
      <rPr>
        <sz val="10"/>
        <rFont val="宋体"/>
        <family val="0"/>
      </rPr>
      <t>经营性应收项目的减少（减：增加）</t>
    </r>
  </si>
  <si>
    <r>
      <t xml:space="preserve">       </t>
    </r>
    <r>
      <rPr>
        <sz val="10"/>
        <rFont val="宋体"/>
        <family val="0"/>
      </rPr>
      <t>经营性应付项目的增加（减：减少）</t>
    </r>
  </si>
  <si>
    <r>
      <t xml:space="preserve">       </t>
    </r>
    <r>
      <rPr>
        <sz val="10"/>
        <rFont val="宋体"/>
        <family val="0"/>
      </rPr>
      <t>其他</t>
    </r>
  </si>
  <si>
    <r>
      <t xml:space="preserve">       </t>
    </r>
    <r>
      <rPr>
        <b/>
        <sz val="10"/>
        <rFont val="宋体"/>
        <family val="0"/>
      </rPr>
      <t>经营活动产生的现金流量净额</t>
    </r>
  </si>
  <si>
    <t>二、投资活动产生的现金流量：</t>
  </si>
  <si>
    <r>
      <t xml:space="preserve">       </t>
    </r>
    <r>
      <rPr>
        <sz val="10"/>
        <rFont val="宋体"/>
        <family val="0"/>
      </rPr>
      <t>短期投资所收到的现金（减：增加）</t>
    </r>
  </si>
  <si>
    <r>
      <t xml:space="preserve">       </t>
    </r>
    <r>
      <rPr>
        <sz val="10"/>
        <rFont val="宋体"/>
        <family val="0"/>
      </rPr>
      <t>取得投资收益所收到的现金</t>
    </r>
  </si>
  <si>
    <r>
      <t xml:space="preserve">       </t>
    </r>
    <r>
      <rPr>
        <sz val="10"/>
        <rFont val="宋体"/>
        <family val="0"/>
      </rPr>
      <t>其他与投资活动有关的现金</t>
    </r>
  </si>
  <si>
    <r>
      <t xml:space="preserve">       </t>
    </r>
    <r>
      <rPr>
        <sz val="10"/>
        <rFont val="宋体"/>
        <family val="0"/>
      </rPr>
      <t>构建固定资产所支付的现金</t>
    </r>
  </si>
  <si>
    <t>　　无形、递延资产所支付的现金</t>
  </si>
  <si>
    <r>
      <t xml:space="preserve">       </t>
    </r>
    <r>
      <rPr>
        <b/>
        <sz val="10"/>
        <rFont val="宋体"/>
        <family val="0"/>
      </rPr>
      <t>投资活动产生的现金流量净额</t>
    </r>
  </si>
  <si>
    <t>三、筹资活动产生的现金流量</t>
  </si>
  <si>
    <r>
      <t xml:space="preserve">        </t>
    </r>
    <r>
      <rPr>
        <sz val="10"/>
        <rFont val="宋体"/>
        <family val="0"/>
      </rPr>
      <t>借款所收到的现金</t>
    </r>
  </si>
  <si>
    <r>
      <t xml:space="preserve">        </t>
    </r>
    <r>
      <rPr>
        <sz val="10"/>
        <rFont val="宋体"/>
        <family val="0"/>
      </rPr>
      <t>举债所收到的现金</t>
    </r>
  </si>
  <si>
    <r>
      <t xml:space="preserve">        </t>
    </r>
    <r>
      <rPr>
        <sz val="10"/>
        <rFont val="宋体"/>
        <family val="0"/>
      </rPr>
      <t>其他与筹资活动有关的现金</t>
    </r>
  </si>
  <si>
    <r>
      <t xml:space="preserve">        </t>
    </r>
    <r>
      <rPr>
        <sz val="10"/>
        <rFont val="宋体"/>
        <family val="0"/>
      </rPr>
      <t>分配股利所支付的现金</t>
    </r>
  </si>
  <si>
    <r>
      <t xml:space="preserve">         </t>
    </r>
    <r>
      <rPr>
        <b/>
        <sz val="10"/>
        <rFont val="宋体"/>
        <family val="0"/>
      </rPr>
      <t>筹资活动产生的现金流量净额</t>
    </r>
  </si>
  <si>
    <t>四、汇率变动对现金的影响</t>
  </si>
  <si>
    <t>五、现金及现金等价物净增加额</t>
  </si>
  <si>
    <r>
      <t xml:space="preserve">       </t>
    </r>
    <r>
      <rPr>
        <sz val="10"/>
        <rFont val="宋体"/>
        <family val="0"/>
      </rPr>
      <t>年初货币资金</t>
    </r>
  </si>
  <si>
    <r>
      <t xml:space="preserve">       </t>
    </r>
    <r>
      <rPr>
        <sz val="10"/>
        <rFont val="宋体"/>
        <family val="0"/>
      </rPr>
      <t>年末货币资金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</si>
</sst>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_ * #,##0_ ;_ * \-#,##0_ ;_ * &quot;-&quot;??_ ;_ @_ "/>
    <numFmt numFmtId="179" formatCode="#,##0.00_ "/>
    <numFmt numFmtId="180" formatCode="0.00_ "/>
  </numFmts>
  <fonts count="9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Gulim"/>
      <family val="0"/>
    </font>
    <font>
      <sz val="10"/>
      <name val="Gulim"/>
      <family val="0"/>
    </font>
    <font>
      <b/>
      <sz val="14"/>
      <name val="Gulim"/>
      <family val="0"/>
    </font>
    <font>
      <b/>
      <sz val="11"/>
      <name val="Gulim"/>
      <family val="0"/>
    </font>
    <font>
      <sz val="11"/>
      <name val="宋体"/>
      <family val="0"/>
    </font>
    <font>
      <sz val="11"/>
      <name val="Palatino Linotype"/>
      <family val="1"/>
    </font>
    <font>
      <sz val="10"/>
      <name val="Palatino Linotype"/>
      <family val="1"/>
    </font>
    <font>
      <b/>
      <sz val="14"/>
      <name val="GulimChe"/>
      <family val="3"/>
    </font>
    <font>
      <b/>
      <sz val="14"/>
      <name val="Palatino Linotype"/>
      <family val="1"/>
    </font>
    <font>
      <sz val="10"/>
      <name val="GulimChe"/>
      <family val="3"/>
    </font>
    <font>
      <sz val="10"/>
      <color indexed="12"/>
      <name val="Palatino Linotype"/>
      <family val="1"/>
    </font>
    <font>
      <sz val="11"/>
      <color indexed="10"/>
      <name val="GulimChe"/>
      <family val="3"/>
    </font>
    <font>
      <sz val="11"/>
      <name val="GulimChe"/>
      <family val="3"/>
    </font>
    <font>
      <b/>
      <sz val="11"/>
      <name val="GulimChe"/>
      <family val="3"/>
    </font>
    <font>
      <sz val="10"/>
      <color indexed="10"/>
      <name val="宋体"/>
      <family val="0"/>
    </font>
    <font>
      <sz val="10"/>
      <color indexed="10"/>
      <name val="Palatino Linotype"/>
      <family val="1"/>
    </font>
    <font>
      <sz val="12"/>
      <name val="Arial"/>
      <family val="2"/>
    </font>
    <font>
      <sz val="12"/>
      <color indexed="48"/>
      <name val="Arial"/>
      <family val="2"/>
    </font>
    <font>
      <sz val="12"/>
      <color indexed="61"/>
      <name val="Arial"/>
      <family val="2"/>
    </font>
    <font>
      <sz val="12"/>
      <color indexed="17"/>
      <name val="Arial"/>
      <family val="2"/>
    </font>
    <font>
      <sz val="18"/>
      <color indexed="10"/>
      <name val="Arial"/>
      <family val="2"/>
    </font>
    <font>
      <sz val="12"/>
      <name val="Dotum"/>
      <family val="0"/>
    </font>
    <font>
      <sz val="12"/>
      <color indexed="48"/>
      <name val="Dotum"/>
      <family val="0"/>
    </font>
    <font>
      <sz val="12"/>
      <color indexed="61"/>
      <name val="Dotum"/>
      <family val="0"/>
    </font>
    <font>
      <sz val="12"/>
      <color indexed="17"/>
      <name val="Dotum"/>
      <family val="0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1"/>
      <name val="Times New Roman"/>
      <family val="1"/>
    </font>
    <font>
      <sz val="18"/>
      <name val="宋体"/>
      <family val="0"/>
    </font>
    <font>
      <sz val="18"/>
      <name val="Arial"/>
      <family val="2"/>
    </font>
    <font>
      <sz val="12"/>
      <color indexed="17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2"/>
      <color indexed="14"/>
      <name val="Arial"/>
      <family val="2"/>
    </font>
    <font>
      <b/>
      <sz val="12"/>
      <name val="宋体"/>
      <family val="0"/>
    </font>
    <font>
      <b/>
      <sz val="11"/>
      <color indexed="14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6"/>
      <name val="Times New Roman"/>
      <family val="1"/>
    </font>
    <font>
      <b/>
      <sz val="14"/>
      <name val="新宋体"/>
      <family val="3"/>
    </font>
    <font>
      <sz val="10"/>
      <name val="新宋体"/>
      <family val="3"/>
    </font>
    <font>
      <sz val="11"/>
      <color indexed="10"/>
      <name val="Palatino Linotype"/>
      <family val="1"/>
    </font>
    <font>
      <sz val="11"/>
      <color indexed="10"/>
      <name val="新宋体"/>
      <family val="3"/>
    </font>
    <font>
      <sz val="11"/>
      <name val="新宋体"/>
      <family val="3"/>
    </font>
    <font>
      <b/>
      <sz val="11"/>
      <name val="新宋体"/>
      <family val="3"/>
    </font>
    <font>
      <sz val="18"/>
      <color indexed="10"/>
      <name val="宋体"/>
      <family val="0"/>
    </font>
    <font>
      <sz val="12"/>
      <name val="华文中宋"/>
      <family val="0"/>
    </font>
    <font>
      <sz val="12"/>
      <color indexed="48"/>
      <name val="华文中宋"/>
      <family val="0"/>
    </font>
    <font>
      <sz val="12"/>
      <color indexed="61"/>
      <name val="华文中宋"/>
      <family val="0"/>
    </font>
    <font>
      <sz val="12"/>
      <color indexed="17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5" fillId="2" borderId="0" applyNumberFormat="0" applyBorder="0" applyAlignment="0" applyProtection="0"/>
    <xf numFmtId="0" fontId="7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" borderId="0" applyNumberFormat="0" applyBorder="0" applyAlignment="0" applyProtection="0"/>
    <xf numFmtId="0" fontId="77" fillId="5" borderId="0" applyNumberFormat="0" applyBorder="0" applyAlignment="0" applyProtection="0"/>
    <xf numFmtId="43" fontId="0" fillId="0" borderId="0" applyFont="0" applyFill="0" applyBorder="0" applyAlignment="0" applyProtection="0"/>
    <xf numFmtId="0" fontId="78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9" fillId="7" borderId="2" applyNumberFormat="0" applyFont="0" applyAlignment="0" applyProtection="0"/>
    <xf numFmtId="0" fontId="78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0" borderId="3" applyNumberFormat="0" applyFill="0" applyAlignment="0" applyProtection="0"/>
    <xf numFmtId="0" fontId="78" fillId="9" borderId="0" applyNumberFormat="0" applyBorder="0" applyAlignment="0" applyProtection="0"/>
    <xf numFmtId="0" fontId="80" fillId="0" borderId="4" applyNumberFormat="0" applyFill="0" applyAlignment="0" applyProtection="0"/>
    <xf numFmtId="0" fontId="78" fillId="10" borderId="0" applyNumberFormat="0" applyBorder="0" applyAlignment="0" applyProtection="0"/>
    <xf numFmtId="0" fontId="86" fillId="11" borderId="5" applyNumberFormat="0" applyAlignment="0" applyProtection="0"/>
    <xf numFmtId="0" fontId="87" fillId="11" borderId="1" applyNumberFormat="0" applyAlignment="0" applyProtection="0"/>
    <xf numFmtId="0" fontId="88" fillId="12" borderId="6" applyNumberFormat="0" applyAlignment="0" applyProtection="0"/>
    <xf numFmtId="0" fontId="75" fillId="13" borderId="0" applyNumberFormat="0" applyBorder="0" applyAlignment="0" applyProtection="0"/>
    <xf numFmtId="0" fontId="78" fillId="14" borderId="0" applyNumberFormat="0" applyBorder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75" fillId="17" borderId="0" applyNumberFormat="0" applyBorder="0" applyAlignment="0" applyProtection="0"/>
    <xf numFmtId="0" fontId="78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8" fillId="27" borderId="0" applyNumberFormat="0" applyBorder="0" applyAlignment="0" applyProtection="0"/>
    <xf numFmtId="0" fontId="75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5" fillId="31" borderId="0" applyNumberFormat="0" applyBorder="0" applyAlignment="0" applyProtection="0"/>
    <xf numFmtId="0" fontId="7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0" xfId="2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4" fillId="0" borderId="10" xfId="22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176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3" fontId="6" fillId="0" borderId="0" xfId="22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9" fillId="0" borderId="0" xfId="22" applyFont="1" applyAlignment="1">
      <alignment horizontal="center"/>
    </xf>
    <xf numFmtId="0" fontId="10" fillId="0" borderId="0" xfId="0" applyFont="1" applyAlignment="1">
      <alignment/>
    </xf>
    <xf numFmtId="43" fontId="6" fillId="0" borderId="0" xfId="22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22" applyFont="1" applyBorder="1" applyAlignment="1">
      <alignment horizontal="center"/>
    </xf>
    <xf numFmtId="0" fontId="6" fillId="0" borderId="10" xfId="0" applyFont="1" applyBorder="1" applyAlignment="1">
      <alignment/>
    </xf>
    <xf numFmtId="43" fontId="6" fillId="0" borderId="10" xfId="22" applyNumberFormat="1" applyFont="1" applyFill="1" applyBorder="1" applyAlignment="1">
      <alignment/>
    </xf>
    <xf numFmtId="43" fontId="6" fillId="0" borderId="10" xfId="22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6" fillId="34" borderId="10" xfId="22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7" fontId="12" fillId="0" borderId="0" xfId="22" applyNumberFormat="1" applyFont="1" applyAlignment="1">
      <alignment/>
    </xf>
    <xf numFmtId="177" fontId="12" fillId="0" borderId="0" xfId="22" applyNumberFormat="1" applyFont="1" applyFill="1" applyAlignment="1">
      <alignment/>
    </xf>
    <xf numFmtId="43" fontId="12" fillId="0" borderId="0" xfId="22" applyNumberFormat="1" applyFont="1" applyAlignment="1">
      <alignment/>
    </xf>
    <xf numFmtId="177" fontId="13" fillId="0" borderId="0" xfId="22" applyNumberFormat="1" applyFont="1" applyFill="1" applyAlignment="1">
      <alignment horizontal="center"/>
    </xf>
    <xf numFmtId="177" fontId="14" fillId="0" borderId="0" xfId="22" applyNumberFormat="1" applyFont="1" applyFill="1" applyAlignment="1">
      <alignment horizontal="center"/>
    </xf>
    <xf numFmtId="0" fontId="15" fillId="0" borderId="0" xfId="0" applyFont="1" applyAlignment="1">
      <alignment/>
    </xf>
    <xf numFmtId="177" fontId="15" fillId="0" borderId="0" xfId="22" applyNumberFormat="1" applyFont="1" applyFill="1" applyAlignment="1">
      <alignment horizontal="right"/>
    </xf>
    <xf numFmtId="31" fontId="16" fillId="0" borderId="0" xfId="22" applyNumberFormat="1" applyFont="1" applyAlignment="1">
      <alignment horizontal="left"/>
    </xf>
    <xf numFmtId="177" fontId="15" fillId="0" borderId="0" xfId="22" applyNumberFormat="1" applyFont="1" applyFill="1" applyAlignment="1">
      <alignment/>
    </xf>
    <xf numFmtId="0" fontId="17" fillId="0" borderId="10" xfId="0" applyFont="1" applyBorder="1" applyAlignment="1">
      <alignment horizontal="center"/>
    </xf>
    <xf numFmtId="177" fontId="18" fillId="0" borderId="10" xfId="22" applyNumberFormat="1" applyFont="1" applyBorder="1" applyAlignment="1">
      <alignment horizontal="center"/>
    </xf>
    <xf numFmtId="177" fontId="18" fillId="0" borderId="10" xfId="22" applyNumberFormat="1" applyFont="1" applyFill="1" applyBorder="1" applyAlignment="1">
      <alignment horizontal="center"/>
    </xf>
    <xf numFmtId="43" fontId="17" fillId="0" borderId="10" xfId="22" applyNumberFormat="1" applyFont="1" applyBorder="1" applyAlignment="1">
      <alignment/>
    </xf>
    <xf numFmtId="0" fontId="19" fillId="0" borderId="10" xfId="0" applyFont="1" applyBorder="1" applyAlignment="1">
      <alignment/>
    </xf>
    <xf numFmtId="177" fontId="11" fillId="0" borderId="10" xfId="22" applyNumberFormat="1" applyFont="1" applyBorder="1" applyAlignment="1">
      <alignment/>
    </xf>
    <xf numFmtId="177" fontId="11" fillId="0" borderId="10" xfId="22" applyNumberFormat="1" applyFont="1" applyFill="1" applyBorder="1" applyAlignment="1">
      <alignment/>
    </xf>
    <xf numFmtId="43" fontId="19" fillId="0" borderId="10" xfId="22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43" fontId="11" fillId="0" borderId="10" xfId="22" applyNumberFormat="1" applyFont="1" applyBorder="1" applyAlignment="1">
      <alignment/>
    </xf>
    <xf numFmtId="178" fontId="11" fillId="0" borderId="10" xfId="22" applyNumberFormat="1" applyFont="1" applyBorder="1" applyAlignment="1">
      <alignment/>
    </xf>
    <xf numFmtId="178" fontId="11" fillId="0" borderId="10" xfId="22" applyNumberFormat="1" applyFont="1" applyFill="1" applyBorder="1" applyAlignment="1">
      <alignment/>
    </xf>
    <xf numFmtId="43" fontId="11" fillId="0" borderId="10" xfId="22" applyNumberFormat="1" applyFont="1" applyFill="1" applyBorder="1" applyAlignment="1">
      <alignment/>
    </xf>
    <xf numFmtId="179" fontId="11" fillId="0" borderId="10" xfId="22" applyNumberFormat="1" applyFont="1" applyBorder="1" applyAlignment="1">
      <alignment/>
    </xf>
    <xf numFmtId="179" fontId="11" fillId="0" borderId="10" xfId="22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2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77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177" fontId="20" fillId="0" borderId="0" xfId="22" applyNumberFormat="1" applyFont="1" applyFill="1" applyAlignment="1">
      <alignment horizontal="right"/>
    </xf>
    <xf numFmtId="43" fontId="21" fillId="0" borderId="0" xfId="22" applyNumberFormat="1" applyFont="1" applyAlignment="1">
      <alignment/>
    </xf>
    <xf numFmtId="176" fontId="12" fillId="0" borderId="0" xfId="22" applyNumberFormat="1" applyFont="1" applyBorder="1" applyAlignment="1">
      <alignment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93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7" fillId="0" borderId="10" xfId="0" applyFont="1" applyBorder="1" applyAlignment="1" applyProtection="1">
      <alignment horizontal="center" vertical="center" wrapText="1" shrinkToFit="1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3" fillId="0" borderId="11" xfId="0" applyFont="1" applyBorder="1" applyAlignment="1" applyProtection="1">
      <alignment horizontal="center"/>
      <protection hidden="1"/>
    </xf>
    <xf numFmtId="180" fontId="29" fillId="0" borderId="12" xfId="0" applyNumberFormat="1" applyFont="1" applyBorder="1" applyAlignment="1" applyProtection="1">
      <alignment horizontal="center"/>
      <protection hidden="1"/>
    </xf>
    <xf numFmtId="180" fontId="24" fillId="0" borderId="10" xfId="0" applyNumberFormat="1" applyFont="1" applyBorder="1" applyAlignment="1" applyProtection="1">
      <alignment horizontal="center"/>
      <protection hidden="1"/>
    </xf>
    <xf numFmtId="180" fontId="24" fillId="0" borderId="11" xfId="0" applyNumberFormat="1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 vertical="center" wrapText="1" shrinkToFi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29" fillId="0" borderId="10" xfId="0" applyFont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27" fillId="0" borderId="10" xfId="0" applyFont="1" applyBorder="1" applyAlignment="1" applyProtection="1">
      <alignment/>
      <protection hidden="1"/>
    </xf>
    <xf numFmtId="179" fontId="23" fillId="0" borderId="10" xfId="0" applyNumberFormat="1" applyFont="1" applyBorder="1" applyAlignment="1" applyProtection="1">
      <alignment/>
      <protection hidden="1"/>
    </xf>
    <xf numFmtId="179" fontId="23" fillId="0" borderId="11" xfId="0" applyNumberFormat="1" applyFont="1" applyBorder="1" applyAlignment="1" applyProtection="1">
      <alignment/>
      <protection hidden="1"/>
    </xf>
    <xf numFmtId="179" fontId="24" fillId="0" borderId="12" xfId="0" applyNumberFormat="1" applyFont="1" applyBorder="1" applyAlignment="1" applyProtection="1">
      <alignment/>
      <protection hidden="1"/>
    </xf>
    <xf numFmtId="179" fontId="24" fillId="0" borderId="10" xfId="0" applyNumberFormat="1" applyFont="1" applyBorder="1" applyAlignment="1" applyProtection="1">
      <alignment/>
      <protection hidden="1"/>
    </xf>
    <xf numFmtId="179" fontId="22" fillId="0" borderId="11" xfId="0" applyNumberFormat="1" applyFont="1" applyBorder="1" applyAlignment="1" applyProtection="1">
      <alignment/>
      <protection hidden="1"/>
    </xf>
    <xf numFmtId="179" fontId="25" fillId="0" borderId="12" xfId="0" applyNumberFormat="1" applyFont="1" applyBorder="1" applyAlignment="1" applyProtection="1">
      <alignment/>
      <protection hidden="1"/>
    </xf>
    <xf numFmtId="43" fontId="24" fillId="0" borderId="0" xfId="0" applyNumberFormat="1" applyFont="1" applyBorder="1" applyAlignment="1" applyProtection="1">
      <alignment/>
      <protection hidden="1"/>
    </xf>
    <xf numFmtId="0" fontId="27" fillId="0" borderId="10" xfId="0" applyFont="1" applyBorder="1" applyAlignment="1" applyProtection="1">
      <alignment horizontal="center"/>
      <protection hidden="1"/>
    </xf>
    <xf numFmtId="179" fontId="23" fillId="0" borderId="0" xfId="0" applyNumberFormat="1" applyFont="1" applyBorder="1" applyAlignment="1" applyProtection="1">
      <alignment/>
      <protection hidden="1"/>
    </xf>
    <xf numFmtId="179" fontId="24" fillId="0" borderId="0" xfId="0" applyNumberFormat="1" applyFont="1" applyBorder="1" applyAlignment="1" applyProtection="1">
      <alignment/>
      <protection hidden="1"/>
    </xf>
    <xf numFmtId="179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30" fillId="0" borderId="10" xfId="0" applyFont="1" applyBorder="1" applyAlignment="1" applyProtection="1">
      <alignment horizontal="center"/>
      <protection hidden="1"/>
    </xf>
    <xf numFmtId="179" fontId="25" fillId="0" borderId="10" xfId="0" applyNumberFormat="1" applyFont="1" applyBorder="1" applyAlignment="1" applyProtection="1">
      <alignment/>
      <protection hidden="1"/>
    </xf>
    <xf numFmtId="179" fontId="22" fillId="0" borderId="0" xfId="0" applyNumberFormat="1" applyFont="1" applyBorder="1" applyAlignment="1" applyProtection="1">
      <alignment/>
      <protection hidden="1"/>
    </xf>
    <xf numFmtId="179" fontId="22" fillId="0" borderId="0" xfId="0" applyNumberFormat="1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shrinkToFit="1"/>
      <protection hidden="1"/>
    </xf>
    <xf numFmtId="179" fontId="25" fillId="0" borderId="0" xfId="0" applyNumberFormat="1" applyFont="1" applyBorder="1" applyAlignment="1" applyProtection="1">
      <alignment/>
      <protection hidden="1"/>
    </xf>
    <xf numFmtId="0" fontId="25" fillId="0" borderId="0" xfId="0" applyFont="1" applyAlignment="1">
      <alignment horizontal="center" vertical="center"/>
    </xf>
    <xf numFmtId="43" fontId="32" fillId="0" borderId="0" xfId="22" applyFont="1" applyAlignment="1">
      <alignment horizontal="center" vertical="center"/>
    </xf>
    <xf numFmtId="43" fontId="33" fillId="0" borderId="0" xfId="22" applyFont="1" applyAlignment="1">
      <alignment horizontal="center" vertical="center"/>
    </xf>
    <xf numFmtId="43" fontId="22" fillId="0" borderId="0" xfId="22" applyFont="1" applyAlignment="1">
      <alignment horizontal="center" vertical="center"/>
    </xf>
    <xf numFmtId="43" fontId="34" fillId="0" borderId="0" xfId="22" applyFont="1" applyAlignment="1">
      <alignment horizontal="center" vertical="center"/>
    </xf>
    <xf numFmtId="0" fontId="35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8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32" fillId="0" borderId="14" xfId="22" applyFont="1" applyBorder="1" applyAlignment="1">
      <alignment horizontal="center" vertical="center"/>
    </xf>
    <xf numFmtId="43" fontId="32" fillId="0" borderId="0" xfId="22" applyFont="1" applyBorder="1" applyAlignment="1">
      <alignment horizontal="center" vertical="center"/>
    </xf>
    <xf numFmtId="43" fontId="32" fillId="0" borderId="15" xfId="22" applyFont="1" applyBorder="1" applyAlignment="1">
      <alignment horizontal="center" vertical="center"/>
    </xf>
    <xf numFmtId="43" fontId="32" fillId="0" borderId="9" xfId="22" applyFont="1" applyBorder="1" applyAlignment="1">
      <alignment horizontal="center" vertical="center"/>
    </xf>
    <xf numFmtId="43" fontId="33" fillId="0" borderId="14" xfId="22" applyFont="1" applyBorder="1" applyAlignment="1">
      <alignment horizontal="center" vertical="center"/>
    </xf>
    <xf numFmtId="43" fontId="33" fillId="0" borderId="0" xfId="22" applyFont="1" applyBorder="1" applyAlignment="1">
      <alignment horizontal="center" vertical="center"/>
    </xf>
    <xf numFmtId="177" fontId="32" fillId="0" borderId="14" xfId="22" applyNumberFormat="1" applyFont="1" applyBorder="1" applyAlignment="1">
      <alignment horizontal="center" vertical="center"/>
    </xf>
    <xf numFmtId="177" fontId="32" fillId="0" borderId="0" xfId="22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39" fillId="0" borderId="0" xfId="22" applyNumberFormat="1" applyFont="1" applyAlignment="1">
      <alignment horizontal="center" vertical="center"/>
    </xf>
    <xf numFmtId="43" fontId="22" fillId="0" borderId="0" xfId="22" applyFont="1" applyBorder="1" applyAlignment="1">
      <alignment horizontal="center" vertical="center"/>
    </xf>
    <xf numFmtId="43" fontId="22" fillId="0" borderId="9" xfId="22" applyFont="1" applyBorder="1" applyAlignment="1">
      <alignment horizontal="center" vertical="center"/>
    </xf>
    <xf numFmtId="43" fontId="22" fillId="0" borderId="15" xfId="22" applyFont="1" applyBorder="1" applyAlignment="1">
      <alignment horizontal="center" vertical="center"/>
    </xf>
    <xf numFmtId="43" fontId="34" fillId="0" borderId="0" xfId="22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41" fontId="35" fillId="0" borderId="0" xfId="0" applyNumberFormat="1" applyFont="1" applyFill="1" applyBorder="1" applyAlignment="1">
      <alignment/>
    </xf>
    <xf numFmtId="41" fontId="35" fillId="0" borderId="10" xfId="0" applyNumberFormat="1" applyFont="1" applyFill="1" applyBorder="1" applyAlignment="1">
      <alignment horizontal="center"/>
    </xf>
    <xf numFmtId="43" fontId="35" fillId="0" borderId="16" xfId="0" applyNumberFormat="1" applyFont="1" applyFill="1" applyBorder="1" applyAlignment="1">
      <alignment horizontal="center"/>
    </xf>
    <xf numFmtId="43" fontId="35" fillId="0" borderId="17" xfId="0" applyNumberFormat="1" applyFont="1" applyFill="1" applyBorder="1" applyAlignment="1">
      <alignment horizontal="center"/>
    </xf>
    <xf numFmtId="41" fontId="35" fillId="0" borderId="16" xfId="0" applyNumberFormat="1" applyFont="1" applyFill="1" applyBorder="1" applyAlignment="1">
      <alignment horizontal="center"/>
    </xf>
    <xf numFmtId="41" fontId="35" fillId="0" borderId="17" xfId="0" applyNumberFormat="1" applyFont="1" applyFill="1" applyBorder="1" applyAlignment="1">
      <alignment horizontal="center"/>
    </xf>
    <xf numFmtId="41" fontId="35" fillId="0" borderId="12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177" fontId="32" fillId="0" borderId="0" xfId="22" applyNumberFormat="1" applyFont="1" applyAlignment="1">
      <alignment horizontal="center" vertical="center"/>
    </xf>
    <xf numFmtId="43" fontId="41" fillId="0" borderId="0" xfId="22" applyFont="1" applyAlignment="1">
      <alignment vertical="center"/>
    </xf>
    <xf numFmtId="0" fontId="35" fillId="0" borderId="0" xfId="0" applyFont="1" applyFill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43" fontId="35" fillId="0" borderId="12" xfId="0" applyNumberFormat="1" applyFont="1" applyFill="1" applyBorder="1" applyAlignment="1">
      <alignment horizontal="center"/>
    </xf>
    <xf numFmtId="43" fontId="35" fillId="0" borderId="10" xfId="0" applyNumberFormat="1" applyFont="1" applyFill="1" applyBorder="1" applyAlignment="1">
      <alignment/>
    </xf>
    <xf numFmtId="43" fontId="35" fillId="0" borderId="1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43" fontId="35" fillId="0" borderId="16" xfId="22" applyFont="1" applyFill="1" applyBorder="1" applyAlignment="1">
      <alignment horizontal="center"/>
    </xf>
    <xf numFmtId="43" fontId="35" fillId="0" borderId="17" xfId="22" applyFont="1" applyFill="1" applyBorder="1" applyAlignment="1">
      <alignment horizontal="center"/>
    </xf>
    <xf numFmtId="43" fontId="35" fillId="0" borderId="12" xfId="22" applyFont="1" applyFill="1" applyBorder="1" applyAlignment="1">
      <alignment horizontal="center"/>
    </xf>
    <xf numFmtId="43" fontId="35" fillId="0" borderId="10" xfId="22" applyFont="1" applyFill="1" applyBorder="1" applyAlignment="1">
      <alignment/>
    </xf>
    <xf numFmtId="43" fontId="35" fillId="0" borderId="10" xfId="22" applyFont="1" applyFill="1" applyBorder="1" applyAlignment="1">
      <alignment horizontal="center"/>
    </xf>
    <xf numFmtId="43" fontId="42" fillId="0" borderId="0" xfId="22" applyFont="1" applyAlignment="1">
      <alignment horizontal="center" vertical="center"/>
    </xf>
    <xf numFmtId="43" fontId="43" fillId="0" borderId="0" xfId="22" applyFont="1" applyAlignment="1">
      <alignment vertical="center"/>
    </xf>
    <xf numFmtId="43" fontId="31" fillId="0" borderId="0" xfId="0" applyNumberFormat="1" applyFont="1" applyAlignment="1">
      <alignment horizontal="center" vertical="center"/>
    </xf>
    <xf numFmtId="43" fontId="35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workbookViewId="0" topLeftCell="A13">
      <selection activeCell="Q17" sqref="Q17"/>
    </sheetView>
  </sheetViews>
  <sheetFormatPr defaultColWidth="9.00390625" defaultRowHeight="14.25"/>
  <cols>
    <col min="1" max="1" width="3.25390625" style="122" customWidth="1"/>
    <col min="2" max="2" width="13.00390625" style="122" customWidth="1"/>
    <col min="3" max="3" width="3.375" style="122" customWidth="1"/>
    <col min="4" max="4" width="13.375" style="122" customWidth="1"/>
    <col min="5" max="5" width="3.25390625" style="123" customWidth="1"/>
    <col min="6" max="6" width="3.75390625" style="123" customWidth="1"/>
    <col min="7" max="7" width="13.25390625" style="122" customWidth="1"/>
    <col min="8" max="8" width="3.75390625" style="122" customWidth="1"/>
    <col min="9" max="9" width="13.375" style="122" customWidth="1"/>
    <col min="10" max="11" width="3.625" style="123" customWidth="1"/>
    <col min="12" max="12" width="12.875" style="122" customWidth="1"/>
    <col min="13" max="13" width="4.00390625" style="122" customWidth="1"/>
    <col min="14" max="14" width="14.25390625" style="122" customWidth="1"/>
    <col min="15" max="15" width="9.00390625" style="123" customWidth="1"/>
    <col min="16" max="16384" width="9.00390625" style="122" customWidth="1"/>
  </cols>
  <sheetData>
    <row r="1" spans="2:14" ht="30" customHeight="1">
      <c r="B1" s="124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14" ht="16.5" customHeight="1">
      <c r="B2" s="125"/>
      <c r="C2" s="125"/>
      <c r="D2" s="125"/>
      <c r="E2" s="125"/>
      <c r="F2" s="125"/>
      <c r="G2" s="126" t="s">
        <v>1</v>
      </c>
      <c r="H2" s="127">
        <v>12</v>
      </c>
      <c r="I2" s="162" t="s">
        <v>2</v>
      </c>
      <c r="J2" s="121"/>
      <c r="K2" s="121"/>
      <c r="L2" s="163" t="s">
        <v>3</v>
      </c>
      <c r="M2" s="164"/>
      <c r="N2" s="164"/>
    </row>
    <row r="3" spans="2:15" s="116" customFormat="1" ht="21" customHeight="1">
      <c r="B3" s="128" t="s">
        <v>4</v>
      </c>
      <c r="C3" s="128"/>
      <c r="D3" s="129"/>
      <c r="E3" s="130"/>
      <c r="F3" s="130"/>
      <c r="G3" s="128" t="s">
        <v>5</v>
      </c>
      <c r="H3" s="128"/>
      <c r="I3" s="129"/>
      <c r="J3" s="130"/>
      <c r="K3" s="130"/>
      <c r="L3" s="128" t="s">
        <v>6</v>
      </c>
      <c r="M3" s="128"/>
      <c r="N3" s="129"/>
      <c r="O3" s="130"/>
    </row>
    <row r="4" spans="2:14" ht="15">
      <c r="B4" s="131" t="s">
        <v>7</v>
      </c>
      <c r="C4" s="132"/>
      <c r="D4" s="133" t="s">
        <v>8</v>
      </c>
      <c r="G4" s="131" t="s">
        <v>7</v>
      </c>
      <c r="H4" s="132"/>
      <c r="I4" s="133" t="s">
        <v>8</v>
      </c>
      <c r="L4" s="131" t="s">
        <v>7</v>
      </c>
      <c r="M4" s="132"/>
      <c r="N4" s="133" t="s">
        <v>8</v>
      </c>
    </row>
    <row r="5" spans="2:15" s="117" customFormat="1" ht="13.5">
      <c r="B5" s="134"/>
      <c r="C5" s="135"/>
      <c r="E5" s="135"/>
      <c r="F5" s="135"/>
      <c r="G5" s="134"/>
      <c r="H5" s="135"/>
      <c r="J5" s="135"/>
      <c r="K5" s="135"/>
      <c r="L5" s="134"/>
      <c r="M5" s="135"/>
      <c r="N5" s="165"/>
      <c r="O5" s="135"/>
    </row>
    <row r="6" spans="2:15" s="117" customFormat="1" ht="13.5">
      <c r="B6" s="134"/>
      <c r="C6" s="135"/>
      <c r="E6" s="135"/>
      <c r="F6" s="135"/>
      <c r="G6" s="134"/>
      <c r="H6" s="135"/>
      <c r="J6" s="135"/>
      <c r="K6" s="135"/>
      <c r="L6" s="134"/>
      <c r="M6" s="135"/>
      <c r="N6" s="165"/>
      <c r="O6" s="135"/>
    </row>
    <row r="7" spans="2:15" s="117" customFormat="1" ht="13.5">
      <c r="B7" s="134"/>
      <c r="C7" s="135"/>
      <c r="E7" s="135"/>
      <c r="F7" s="135"/>
      <c r="G7" s="134"/>
      <c r="H7" s="135"/>
      <c r="J7" s="135"/>
      <c r="K7" s="135"/>
      <c r="L7" s="136"/>
      <c r="M7" s="137"/>
      <c r="N7" s="137"/>
      <c r="O7" s="135"/>
    </row>
    <row r="8" spans="2:15" s="117" customFormat="1" ht="13.5">
      <c r="B8" s="134"/>
      <c r="C8" s="135"/>
      <c r="E8" s="135"/>
      <c r="F8" s="135"/>
      <c r="G8" s="134"/>
      <c r="H8" s="135"/>
      <c r="J8" s="135"/>
      <c r="K8" s="135"/>
      <c r="L8" s="138">
        <f>SUM(L5:L7)</f>
        <v>0</v>
      </c>
      <c r="M8" s="139"/>
      <c r="N8" s="139">
        <f>SUM(N5:N7)</f>
        <v>0</v>
      </c>
      <c r="O8" s="135"/>
    </row>
    <row r="9" spans="2:15" s="117" customFormat="1" ht="13.5">
      <c r="B9" s="134"/>
      <c r="C9" s="135"/>
      <c r="E9" s="135"/>
      <c r="F9" s="135"/>
      <c r="G9" s="134"/>
      <c r="H9" s="135"/>
      <c r="J9" s="135"/>
      <c r="K9" s="135"/>
      <c r="O9" s="135"/>
    </row>
    <row r="10" spans="2:15" s="117" customFormat="1" ht="15">
      <c r="B10" s="134"/>
      <c r="C10" s="135"/>
      <c r="E10" s="135"/>
      <c r="F10" s="135"/>
      <c r="G10" s="134"/>
      <c r="H10" s="135"/>
      <c r="J10" s="135"/>
      <c r="K10" s="135"/>
      <c r="L10" s="128" t="s">
        <v>9</v>
      </c>
      <c r="M10" s="128"/>
      <c r="N10" s="129"/>
      <c r="O10" s="135"/>
    </row>
    <row r="11" spans="2:15" s="117" customFormat="1" ht="15">
      <c r="B11" s="134"/>
      <c r="C11" s="135"/>
      <c r="E11" s="135"/>
      <c r="F11" s="135"/>
      <c r="G11" s="134"/>
      <c r="H11" s="135"/>
      <c r="J11" s="135"/>
      <c r="K11" s="135"/>
      <c r="L11" s="131" t="s">
        <v>7</v>
      </c>
      <c r="M11" s="132"/>
      <c r="N11" s="133" t="s">
        <v>8</v>
      </c>
      <c r="O11" s="135"/>
    </row>
    <row r="12" spans="2:15" s="117" customFormat="1" ht="13.5">
      <c r="B12" s="134"/>
      <c r="C12" s="135"/>
      <c r="E12" s="135"/>
      <c r="F12" s="135"/>
      <c r="G12" s="134"/>
      <c r="H12" s="135"/>
      <c r="J12" s="135"/>
      <c r="K12" s="135"/>
      <c r="L12" s="134"/>
      <c r="M12" s="135"/>
      <c r="O12" s="135"/>
    </row>
    <row r="13" spans="2:15" s="117" customFormat="1" ht="13.5">
      <c r="B13" s="134"/>
      <c r="C13" s="135"/>
      <c r="E13" s="135"/>
      <c r="F13" s="135"/>
      <c r="G13" s="134"/>
      <c r="H13" s="135"/>
      <c r="J13" s="135"/>
      <c r="K13" s="135"/>
      <c r="L13" s="134"/>
      <c r="M13" s="135"/>
      <c r="O13" s="135"/>
    </row>
    <row r="14" spans="2:15" s="117" customFormat="1" ht="13.5">
      <c r="B14" s="134"/>
      <c r="C14" s="135"/>
      <c r="E14" s="135"/>
      <c r="F14" s="135"/>
      <c r="G14" s="134"/>
      <c r="H14" s="135"/>
      <c r="J14" s="135"/>
      <c r="K14" s="135"/>
      <c r="L14" s="134"/>
      <c r="M14" s="135"/>
      <c r="O14" s="135"/>
    </row>
    <row r="15" spans="2:15" s="117" customFormat="1" ht="13.5">
      <c r="B15" s="136"/>
      <c r="C15" s="137"/>
      <c r="D15" s="137"/>
      <c r="E15" s="135"/>
      <c r="F15" s="135"/>
      <c r="G15" s="136"/>
      <c r="H15" s="137"/>
      <c r="I15" s="137"/>
      <c r="J15" s="135"/>
      <c r="K15" s="135"/>
      <c r="L15" s="136"/>
      <c r="M15" s="137"/>
      <c r="N15" s="137"/>
      <c r="O15" s="135"/>
    </row>
    <row r="16" spans="2:15" s="118" customFormat="1" ht="13.5">
      <c r="B16" s="138">
        <f>SUM(B5:B15)</f>
        <v>0</v>
      </c>
      <c r="C16" s="139"/>
      <c r="D16" s="139">
        <f>SUM(D5:D15)</f>
        <v>0</v>
      </c>
      <c r="E16" s="139"/>
      <c r="F16" s="139"/>
      <c r="G16" s="138">
        <f>SUM(G5:G15)</f>
        <v>0</v>
      </c>
      <c r="H16" s="139"/>
      <c r="I16" s="139">
        <f>SUM(I5:I15)</f>
        <v>0</v>
      </c>
      <c r="J16" s="139"/>
      <c r="K16" s="139"/>
      <c r="L16" s="138">
        <f>SUM(L12:L15)</f>
        <v>0</v>
      </c>
      <c r="M16" s="139"/>
      <c r="N16" s="139">
        <f>SUM(N12:N15)</f>
        <v>0</v>
      </c>
      <c r="O16" s="139"/>
    </row>
    <row r="17" spans="2:15" s="116" customFormat="1" ht="18.75" customHeight="1">
      <c r="B17" s="128" t="s">
        <v>10</v>
      </c>
      <c r="C17" s="128"/>
      <c r="D17" s="129"/>
      <c r="E17" s="130"/>
      <c r="F17" s="130"/>
      <c r="G17" s="128" t="s">
        <v>11</v>
      </c>
      <c r="H17" s="128"/>
      <c r="I17" s="129"/>
      <c r="J17" s="130"/>
      <c r="K17" s="130"/>
      <c r="L17" s="128" t="s">
        <v>12</v>
      </c>
      <c r="M17" s="128"/>
      <c r="N17" s="129"/>
      <c r="O17" s="130"/>
    </row>
    <row r="18" spans="2:14" ht="15">
      <c r="B18" s="131" t="s">
        <v>7</v>
      </c>
      <c r="C18" s="132"/>
      <c r="D18" s="133" t="s">
        <v>8</v>
      </c>
      <c r="G18" s="131" t="s">
        <v>7</v>
      </c>
      <c r="H18" s="132"/>
      <c r="I18" s="133" t="s">
        <v>8</v>
      </c>
      <c r="L18" s="131" t="s">
        <v>7</v>
      </c>
      <c r="M18" s="132"/>
      <c r="N18" s="133" t="s">
        <v>8</v>
      </c>
    </row>
    <row r="19" spans="2:15" s="117" customFormat="1" ht="15">
      <c r="B19" s="140"/>
      <c r="C19" s="141"/>
      <c r="E19" s="135"/>
      <c r="F19" s="135"/>
      <c r="G19" s="134"/>
      <c r="H19" s="135"/>
      <c r="J19" s="135"/>
      <c r="K19" s="135"/>
      <c r="L19" s="142"/>
      <c r="M19" s="132"/>
      <c r="N19" s="133"/>
      <c r="O19" s="135"/>
    </row>
    <row r="20" spans="2:15" s="117" customFormat="1" ht="15">
      <c r="B20" s="140"/>
      <c r="C20" s="141"/>
      <c r="E20" s="135"/>
      <c r="F20" s="135"/>
      <c r="G20" s="134"/>
      <c r="H20" s="135"/>
      <c r="J20" s="135"/>
      <c r="K20" s="135"/>
      <c r="L20" s="142"/>
      <c r="M20" s="132"/>
      <c r="N20" s="133"/>
      <c r="O20" s="135"/>
    </row>
    <row r="21" spans="2:15" s="117" customFormat="1" ht="13.5">
      <c r="B21" s="134"/>
      <c r="C21" s="135"/>
      <c r="E21" s="135"/>
      <c r="F21" s="135"/>
      <c r="G21" s="134"/>
      <c r="H21" s="135"/>
      <c r="J21" s="135"/>
      <c r="K21" s="135"/>
      <c r="L21" s="134"/>
      <c r="M21" s="135"/>
      <c r="O21" s="135"/>
    </row>
    <row r="22" spans="2:19" s="117" customFormat="1" ht="13.5">
      <c r="B22" s="136"/>
      <c r="C22" s="137"/>
      <c r="D22" s="137"/>
      <c r="E22" s="135"/>
      <c r="F22" s="135"/>
      <c r="G22" s="136"/>
      <c r="H22" s="137"/>
      <c r="I22" s="137"/>
      <c r="J22" s="135"/>
      <c r="K22" s="135"/>
      <c r="L22" s="136"/>
      <c r="M22" s="137"/>
      <c r="N22" s="137"/>
      <c r="O22" s="135"/>
      <c r="R22" s="135"/>
      <c r="S22" s="135"/>
    </row>
    <row r="23" spans="2:20" s="118" customFormat="1" ht="13.5">
      <c r="B23" s="138">
        <f>SUM(B19:B22)</f>
        <v>0</v>
      </c>
      <c r="C23" s="139"/>
      <c r="D23" s="139">
        <f>SUM(D19:D22)</f>
        <v>0</v>
      </c>
      <c r="E23" s="139"/>
      <c r="F23" s="139"/>
      <c r="G23" s="138">
        <f>SUM(G19:G22)</f>
        <v>0</v>
      </c>
      <c r="H23" s="139"/>
      <c r="I23" s="139">
        <f>SUM(I19:I22)</f>
        <v>0</v>
      </c>
      <c r="J23" s="139"/>
      <c r="K23" s="139"/>
      <c r="L23" s="138">
        <f>SUM(L21:L22)</f>
        <v>0</v>
      </c>
      <c r="M23" s="139"/>
      <c r="N23" s="139">
        <f>SUM(N21:N22)</f>
        <v>0</v>
      </c>
      <c r="O23" s="139"/>
      <c r="R23" s="135"/>
      <c r="S23" s="135"/>
      <c r="T23" s="117"/>
    </row>
    <row r="24" spans="2:20" s="116" customFormat="1" ht="21" customHeight="1">
      <c r="B24" s="128" t="s">
        <v>13</v>
      </c>
      <c r="C24" s="128"/>
      <c r="D24" s="129"/>
      <c r="E24" s="130"/>
      <c r="F24" s="130"/>
      <c r="G24" s="128" t="s">
        <v>14</v>
      </c>
      <c r="H24" s="128"/>
      <c r="I24" s="129"/>
      <c r="J24" s="130"/>
      <c r="K24" s="130"/>
      <c r="L24" s="128" t="s">
        <v>15</v>
      </c>
      <c r="M24" s="128"/>
      <c r="N24" s="128"/>
      <c r="O24" s="130"/>
      <c r="R24" s="135"/>
      <c r="S24" s="135"/>
      <c r="T24" s="117"/>
    </row>
    <row r="25" spans="2:20" ht="19.5" customHeight="1">
      <c r="B25" s="131" t="s">
        <v>7</v>
      </c>
      <c r="C25" s="132"/>
      <c r="D25" s="133" t="s">
        <v>8</v>
      </c>
      <c r="G25" s="131" t="s">
        <v>7</v>
      </c>
      <c r="H25" s="132"/>
      <c r="I25" s="133" t="s">
        <v>8</v>
      </c>
      <c r="L25" s="131" t="s">
        <v>7</v>
      </c>
      <c r="M25" s="132"/>
      <c r="N25" s="133" t="s">
        <v>8</v>
      </c>
      <c r="R25" s="135"/>
      <c r="S25" s="135"/>
      <c r="T25" s="117"/>
    </row>
    <row r="26" spans="2:14" ht="15.75" customHeight="1">
      <c r="B26" s="142"/>
      <c r="C26" s="132"/>
      <c r="D26" s="133"/>
      <c r="G26" s="142"/>
      <c r="H26" s="132"/>
      <c r="I26" s="133"/>
      <c r="L26" s="142"/>
      <c r="M26" s="132"/>
      <c r="N26" s="133"/>
    </row>
    <row r="27" spans="2:15" s="117" customFormat="1" ht="15">
      <c r="B27" s="134"/>
      <c r="C27" s="135"/>
      <c r="E27" s="135"/>
      <c r="F27" s="135"/>
      <c r="G27" s="134"/>
      <c r="H27" s="135"/>
      <c r="I27" s="165"/>
      <c r="J27" s="135"/>
      <c r="K27" s="135"/>
      <c r="L27" s="142"/>
      <c r="M27" s="132"/>
      <c r="N27" s="133"/>
      <c r="O27" s="135"/>
    </row>
    <row r="28" spans="2:15" s="117" customFormat="1" ht="13.5">
      <c r="B28" s="140"/>
      <c r="C28" s="141"/>
      <c r="E28" s="135"/>
      <c r="F28" s="135"/>
      <c r="G28" s="134"/>
      <c r="H28" s="135"/>
      <c r="J28" s="135"/>
      <c r="K28" s="135"/>
      <c r="L28" s="134"/>
      <c r="M28" s="135"/>
      <c r="O28" s="135"/>
    </row>
    <row r="29" spans="2:15" s="117" customFormat="1" ht="13.5">
      <c r="B29" s="136"/>
      <c r="C29" s="137"/>
      <c r="D29" s="137"/>
      <c r="E29" s="135"/>
      <c r="F29" s="135"/>
      <c r="G29" s="136"/>
      <c r="H29" s="137"/>
      <c r="I29" s="137"/>
      <c r="J29" s="135"/>
      <c r="K29" s="135"/>
      <c r="L29" s="136"/>
      <c r="M29" s="137"/>
      <c r="N29" s="137"/>
      <c r="O29" s="135"/>
    </row>
    <row r="30" spans="2:15" s="118" customFormat="1" ht="13.5">
      <c r="B30" s="138">
        <f>SUM(B27:B29)</f>
        <v>0</v>
      </c>
      <c r="C30" s="139"/>
      <c r="D30" s="139">
        <f>SUM(D27:D29)</f>
        <v>0</v>
      </c>
      <c r="E30" s="139"/>
      <c r="F30" s="139"/>
      <c r="G30" s="138">
        <f>SUM(G27:G29)</f>
        <v>0</v>
      </c>
      <c r="H30" s="139"/>
      <c r="I30" s="139">
        <f>SUM(I27:I29)</f>
        <v>0</v>
      </c>
      <c r="J30" s="139"/>
      <c r="K30" s="139"/>
      <c r="L30" s="138">
        <f>SUM(L28:L29)</f>
        <v>0</v>
      </c>
      <c r="M30" s="139"/>
      <c r="N30" s="139">
        <f>SUM(N28:N29)</f>
        <v>0</v>
      </c>
      <c r="O30" s="139"/>
    </row>
    <row r="31" spans="2:15" s="116" customFormat="1" ht="20.25" customHeight="1">
      <c r="B31" s="128" t="s">
        <v>16</v>
      </c>
      <c r="C31" s="128"/>
      <c r="D31" s="129"/>
      <c r="E31" s="130"/>
      <c r="F31" s="130"/>
      <c r="G31" s="128" t="s">
        <v>17</v>
      </c>
      <c r="H31" s="128"/>
      <c r="I31" s="129"/>
      <c r="J31" s="130"/>
      <c r="K31" s="130"/>
      <c r="L31" s="128" t="s">
        <v>18</v>
      </c>
      <c r="M31" s="128"/>
      <c r="N31" s="129"/>
      <c r="O31" s="130"/>
    </row>
    <row r="32" spans="2:14" ht="15">
      <c r="B32" s="131" t="s">
        <v>7</v>
      </c>
      <c r="C32" s="132"/>
      <c r="D32" s="133" t="s">
        <v>8</v>
      </c>
      <c r="G32" s="131" t="s">
        <v>7</v>
      </c>
      <c r="H32" s="132"/>
      <c r="I32" s="133" t="s">
        <v>8</v>
      </c>
      <c r="L32" s="131" t="s">
        <v>7</v>
      </c>
      <c r="M32" s="132"/>
      <c r="N32" s="133" t="s">
        <v>8</v>
      </c>
    </row>
    <row r="33" spans="2:15" s="119" customFormat="1" ht="15">
      <c r="B33" s="134"/>
      <c r="C33" s="135"/>
      <c r="D33" s="143"/>
      <c r="E33" s="144"/>
      <c r="F33" s="144"/>
      <c r="G33" s="134"/>
      <c r="H33" s="135"/>
      <c r="I33" s="117"/>
      <c r="J33" s="135"/>
      <c r="K33" s="135"/>
      <c r="L33" s="140"/>
      <c r="M33" s="141"/>
      <c r="N33" s="117"/>
      <c r="O33" s="144"/>
    </row>
    <row r="34" spans="2:15" s="119" customFormat="1" ht="15">
      <c r="B34" s="134"/>
      <c r="C34" s="135"/>
      <c r="D34" s="143"/>
      <c r="E34" s="144"/>
      <c r="F34" s="144"/>
      <c r="G34" s="134"/>
      <c r="H34" s="135"/>
      <c r="I34" s="117"/>
      <c r="J34" s="135"/>
      <c r="K34" s="135"/>
      <c r="L34" s="140"/>
      <c r="M34" s="141"/>
      <c r="N34" s="117"/>
      <c r="O34" s="144"/>
    </row>
    <row r="35" spans="2:15" s="119" customFormat="1" ht="15">
      <c r="B35" s="134"/>
      <c r="C35" s="135"/>
      <c r="D35" s="117"/>
      <c r="E35" s="144"/>
      <c r="F35" s="144"/>
      <c r="G35" s="134"/>
      <c r="H35" s="135"/>
      <c r="I35" s="117"/>
      <c r="J35" s="135"/>
      <c r="K35" s="135"/>
      <c r="L35" s="134"/>
      <c r="M35" s="135"/>
      <c r="N35" s="117"/>
      <c r="O35" s="144"/>
    </row>
    <row r="36" spans="2:15" s="119" customFormat="1" ht="15">
      <c r="B36" s="136"/>
      <c r="C36" s="137"/>
      <c r="D36" s="145"/>
      <c r="E36" s="144"/>
      <c r="F36" s="144"/>
      <c r="G36" s="146"/>
      <c r="H36" s="145"/>
      <c r="I36" s="145"/>
      <c r="J36" s="144"/>
      <c r="K36" s="144"/>
      <c r="L36" s="136"/>
      <c r="M36" s="137"/>
      <c r="N36" s="145"/>
      <c r="O36" s="144"/>
    </row>
    <row r="37" spans="2:15" s="120" customFormat="1" ht="15">
      <c r="B37" s="138">
        <f>SUM(B33:B36)</f>
        <v>0</v>
      </c>
      <c r="C37" s="139"/>
      <c r="D37" s="139">
        <f>SUM(D33:D36)</f>
        <v>0</v>
      </c>
      <c r="E37" s="147"/>
      <c r="F37" s="147"/>
      <c r="G37" s="138">
        <f>SUM(G33:G36)</f>
        <v>0</v>
      </c>
      <c r="H37" s="139"/>
      <c r="I37" s="139">
        <f>SUM(I33:I36)</f>
        <v>0</v>
      </c>
      <c r="J37" s="147"/>
      <c r="K37" s="147"/>
      <c r="L37" s="138">
        <f>SUM(L33:L36)</f>
        <v>0</v>
      </c>
      <c r="M37" s="139"/>
      <c r="N37" s="147">
        <f>SUM(N33:N36)</f>
        <v>0</v>
      </c>
      <c r="O37" s="147"/>
    </row>
    <row r="38" spans="2:15" s="116" customFormat="1" ht="21.75" customHeight="1">
      <c r="B38" s="128" t="s">
        <v>19</v>
      </c>
      <c r="C38" s="128"/>
      <c r="D38" s="129"/>
      <c r="E38" s="130"/>
      <c r="F38" s="130"/>
      <c r="G38" s="128" t="s">
        <v>20</v>
      </c>
      <c r="H38" s="128"/>
      <c r="I38" s="129"/>
      <c r="J38" s="130"/>
      <c r="K38" s="130"/>
      <c r="L38" s="128" t="s">
        <v>21</v>
      </c>
      <c r="M38" s="128"/>
      <c r="N38" s="129"/>
      <c r="O38" s="130"/>
    </row>
    <row r="39" spans="2:14" ht="15">
      <c r="B39" s="131" t="s">
        <v>7</v>
      </c>
      <c r="C39" s="132"/>
      <c r="D39" s="133" t="s">
        <v>8</v>
      </c>
      <c r="G39" s="131" t="s">
        <v>7</v>
      </c>
      <c r="H39" s="132"/>
      <c r="I39" s="133" t="s">
        <v>8</v>
      </c>
      <c r="L39" s="131" t="s">
        <v>7</v>
      </c>
      <c r="M39" s="132"/>
      <c r="N39" s="133" t="s">
        <v>8</v>
      </c>
    </row>
    <row r="40" spans="2:15" s="117" customFormat="1" ht="13.5">
      <c r="B40" s="134"/>
      <c r="C40" s="135"/>
      <c r="E40" s="135"/>
      <c r="F40" s="135"/>
      <c r="G40" s="134"/>
      <c r="H40" s="135"/>
      <c r="J40" s="135"/>
      <c r="K40" s="135"/>
      <c r="L40" s="134"/>
      <c r="M40" s="135"/>
      <c r="O40" s="135"/>
    </row>
    <row r="41" spans="2:15" s="117" customFormat="1" ht="13.5">
      <c r="B41" s="134"/>
      <c r="C41" s="135"/>
      <c r="E41" s="135"/>
      <c r="F41" s="135"/>
      <c r="G41" s="134"/>
      <c r="H41" s="135"/>
      <c r="J41" s="135"/>
      <c r="K41" s="135"/>
      <c r="L41" s="134"/>
      <c r="M41" s="135"/>
      <c r="O41" s="135"/>
    </row>
    <row r="42" spans="2:15" s="117" customFormat="1" ht="13.5">
      <c r="B42" s="134"/>
      <c r="C42" s="135"/>
      <c r="E42" s="135"/>
      <c r="F42" s="135"/>
      <c r="G42" s="136"/>
      <c r="H42" s="137"/>
      <c r="I42" s="137"/>
      <c r="J42" s="135"/>
      <c r="K42" s="135"/>
      <c r="L42" s="134"/>
      <c r="M42" s="135"/>
      <c r="O42" s="135"/>
    </row>
    <row r="43" spans="2:15" s="117" customFormat="1" ht="13.5">
      <c r="B43" s="136"/>
      <c r="C43" s="137"/>
      <c r="D43" s="137"/>
      <c r="E43" s="135"/>
      <c r="F43" s="135"/>
      <c r="G43" s="138">
        <f>SUM(G40:G42)</f>
        <v>0</v>
      </c>
      <c r="H43" s="139"/>
      <c r="I43" s="139">
        <f>SUM(I40:I42)</f>
        <v>0</v>
      </c>
      <c r="J43" s="135"/>
      <c r="K43" s="135"/>
      <c r="L43" s="136"/>
      <c r="M43" s="137"/>
      <c r="N43" s="137"/>
      <c r="O43" s="135"/>
    </row>
    <row r="44" spans="2:15" s="118" customFormat="1" ht="13.5">
      <c r="B44" s="138">
        <f>SUM(B40:B43)</f>
        <v>0</v>
      </c>
      <c r="C44" s="139"/>
      <c r="D44" s="139">
        <f>SUM(D40:D43)</f>
        <v>0</v>
      </c>
      <c r="E44" s="139"/>
      <c r="F44" s="139"/>
      <c r="J44" s="139"/>
      <c r="K44" s="139"/>
      <c r="L44" s="138">
        <f>SUM(L40:L43)</f>
        <v>0</v>
      </c>
      <c r="M44" s="139"/>
      <c r="N44" s="139">
        <f>SUM(N40:N43)</f>
        <v>0</v>
      </c>
      <c r="O44" s="139"/>
    </row>
    <row r="45" spans="2:15" s="116" customFormat="1" ht="23.25" customHeight="1">
      <c r="B45" s="128" t="s">
        <v>22</v>
      </c>
      <c r="C45" s="128"/>
      <c r="D45" s="129"/>
      <c r="E45" s="130"/>
      <c r="F45" s="130"/>
      <c r="G45" s="128" t="s">
        <v>23</v>
      </c>
      <c r="H45" s="128"/>
      <c r="I45" s="129"/>
      <c r="J45" s="130"/>
      <c r="K45" s="130"/>
      <c r="L45" s="128" t="s">
        <v>24</v>
      </c>
      <c r="M45" s="128"/>
      <c r="N45" s="129"/>
      <c r="O45" s="130"/>
    </row>
    <row r="46" spans="2:14" ht="15">
      <c r="B46" s="131" t="s">
        <v>7</v>
      </c>
      <c r="C46" s="132"/>
      <c r="D46" s="133" t="s">
        <v>8</v>
      </c>
      <c r="G46" s="131" t="s">
        <v>7</v>
      </c>
      <c r="H46" s="132"/>
      <c r="I46" s="133" t="s">
        <v>8</v>
      </c>
      <c r="L46" s="131" t="s">
        <v>7</v>
      </c>
      <c r="M46" s="132"/>
      <c r="N46" s="133" t="s">
        <v>8</v>
      </c>
    </row>
    <row r="47" spans="2:14" ht="15">
      <c r="B47" s="142"/>
      <c r="C47" s="132"/>
      <c r="D47" s="133"/>
      <c r="G47" s="142"/>
      <c r="H47" s="132"/>
      <c r="I47" s="133"/>
      <c r="L47" s="142"/>
      <c r="M47" s="132"/>
      <c r="N47" s="133"/>
    </row>
    <row r="48" spans="2:14" ht="15">
      <c r="B48" s="142"/>
      <c r="C48" s="132"/>
      <c r="D48" s="133"/>
      <c r="G48" s="142"/>
      <c r="H48" s="132"/>
      <c r="I48" s="133"/>
      <c r="L48" s="142"/>
      <c r="M48" s="132"/>
      <c r="N48" s="133"/>
    </row>
    <row r="49" spans="2:15" s="117" customFormat="1" ht="13.5">
      <c r="B49" s="134"/>
      <c r="C49" s="135"/>
      <c r="E49" s="135"/>
      <c r="F49" s="135"/>
      <c r="G49" s="134"/>
      <c r="H49" s="135"/>
      <c r="I49" s="165"/>
      <c r="J49" s="135"/>
      <c r="K49" s="135"/>
      <c r="L49" s="134"/>
      <c r="M49" s="135"/>
      <c r="O49" s="135"/>
    </row>
    <row r="50" spans="2:15" s="117" customFormat="1" ht="13.5">
      <c r="B50" s="136"/>
      <c r="C50" s="137"/>
      <c r="D50" s="137"/>
      <c r="E50" s="135"/>
      <c r="F50" s="135"/>
      <c r="G50" s="136"/>
      <c r="H50" s="137"/>
      <c r="I50" s="137"/>
      <c r="J50" s="135"/>
      <c r="K50" s="135"/>
      <c r="L50" s="136"/>
      <c r="M50" s="137"/>
      <c r="N50" s="137"/>
      <c r="O50" s="135"/>
    </row>
    <row r="51" spans="2:15" s="118" customFormat="1" ht="13.5">
      <c r="B51" s="138">
        <f>SUM(B49:B50)</f>
        <v>0</v>
      </c>
      <c r="C51" s="139"/>
      <c r="D51" s="139">
        <f>SUM(D49:D50)</f>
        <v>0</v>
      </c>
      <c r="E51" s="139"/>
      <c r="F51" s="139"/>
      <c r="G51" s="138">
        <f>SUM(G49:G50)</f>
        <v>0</v>
      </c>
      <c r="H51" s="139"/>
      <c r="I51" s="139">
        <f>SUM(I49:I50)</f>
        <v>0</v>
      </c>
      <c r="J51" s="139"/>
      <c r="K51" s="139"/>
      <c r="L51" s="138">
        <f>SUM(L49:L50)</f>
        <v>0</v>
      </c>
      <c r="M51" s="139"/>
      <c r="N51" s="139">
        <f>SUM(N49:N50)</f>
        <v>0</v>
      </c>
      <c r="O51" s="139"/>
    </row>
    <row r="52" spans="2:15" s="116" customFormat="1" ht="22.5" customHeight="1">
      <c r="B52" s="128" t="s">
        <v>25</v>
      </c>
      <c r="C52" s="128"/>
      <c r="D52" s="129"/>
      <c r="E52" s="130"/>
      <c r="F52" s="130"/>
      <c r="G52" s="128" t="s">
        <v>26</v>
      </c>
      <c r="H52" s="128"/>
      <c r="I52" s="129"/>
      <c r="J52" s="130"/>
      <c r="K52" s="130"/>
      <c r="L52" s="128" t="s">
        <v>27</v>
      </c>
      <c r="M52" s="128"/>
      <c r="N52" s="129"/>
      <c r="O52" s="130"/>
    </row>
    <row r="53" spans="2:14" ht="15">
      <c r="B53" s="131" t="s">
        <v>7</v>
      </c>
      <c r="C53" s="132"/>
      <c r="D53" s="133" t="s">
        <v>8</v>
      </c>
      <c r="G53" s="131" t="s">
        <v>7</v>
      </c>
      <c r="H53" s="132"/>
      <c r="I53" s="133" t="s">
        <v>8</v>
      </c>
      <c r="L53" s="131" t="s">
        <v>7</v>
      </c>
      <c r="M53" s="132"/>
      <c r="N53" s="133" t="s">
        <v>8</v>
      </c>
    </row>
    <row r="54" spans="2:14" ht="15">
      <c r="B54" s="142"/>
      <c r="C54" s="132"/>
      <c r="D54" s="133"/>
      <c r="G54" s="142"/>
      <c r="H54" s="132"/>
      <c r="I54" s="133"/>
      <c r="L54" s="142"/>
      <c r="M54" s="132"/>
      <c r="N54" s="133"/>
    </row>
    <row r="55" spans="2:14" ht="15">
      <c r="B55" s="134"/>
      <c r="C55" s="135"/>
      <c r="D55" s="117"/>
      <c r="G55" s="142"/>
      <c r="H55" s="132"/>
      <c r="I55" s="133"/>
      <c r="L55" s="142"/>
      <c r="M55" s="132"/>
      <c r="N55" s="133"/>
    </row>
    <row r="56" spans="2:15" s="119" customFormat="1" ht="15">
      <c r="B56" s="134"/>
      <c r="C56" s="135"/>
      <c r="D56" s="117"/>
      <c r="E56" s="144"/>
      <c r="F56" s="144"/>
      <c r="G56" s="134"/>
      <c r="H56" s="135"/>
      <c r="I56" s="117"/>
      <c r="J56" s="144"/>
      <c r="K56" s="144"/>
      <c r="L56" s="134"/>
      <c r="M56" s="135"/>
      <c r="N56" s="117"/>
      <c r="O56" s="144"/>
    </row>
    <row r="57" spans="2:15" s="119" customFormat="1" ht="15">
      <c r="B57" s="136"/>
      <c r="C57" s="137"/>
      <c r="D57" s="137"/>
      <c r="E57" s="144"/>
      <c r="F57" s="144"/>
      <c r="G57" s="136"/>
      <c r="H57" s="137"/>
      <c r="I57" s="137"/>
      <c r="J57" s="144"/>
      <c r="K57" s="144"/>
      <c r="L57" s="136"/>
      <c r="M57" s="137"/>
      <c r="N57" s="137"/>
      <c r="O57" s="166"/>
    </row>
    <row r="58" spans="2:15" s="119" customFormat="1" ht="15">
      <c r="B58" s="138">
        <f>SUM(B55:B57)</f>
        <v>0</v>
      </c>
      <c r="C58" s="139"/>
      <c r="D58" s="139">
        <f>SUM(D55:D57)</f>
        <v>0</v>
      </c>
      <c r="E58" s="144"/>
      <c r="F58" s="144"/>
      <c r="G58" s="138">
        <f>SUM(G56:G57)</f>
        <v>0</v>
      </c>
      <c r="H58" s="139"/>
      <c r="I58" s="139">
        <f>SUM(I56:I57)</f>
        <v>0</v>
      </c>
      <c r="J58" s="144"/>
      <c r="K58" s="144"/>
      <c r="L58" s="138">
        <f>SUM(L56:L57)</f>
        <v>0</v>
      </c>
      <c r="M58" s="139"/>
      <c r="N58" s="139">
        <f>SUM(N56:N57)</f>
        <v>0</v>
      </c>
      <c r="O58" s="166"/>
    </row>
    <row r="59" spans="2:20" s="121" customFormat="1" ht="15.75" customHeight="1">
      <c r="B59" s="148" t="s">
        <v>28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67"/>
      <c r="P59" s="167"/>
      <c r="Q59" s="167"/>
      <c r="R59" s="167"/>
      <c r="S59" s="167"/>
      <c r="T59" s="167"/>
    </row>
    <row r="60" spans="3:14" s="121" customFormat="1" ht="13.5" customHeight="1">
      <c r="C60" s="126"/>
      <c r="F60" s="126"/>
      <c r="G60" s="126" t="str">
        <f>G2</f>
        <v>2033年</v>
      </c>
      <c r="H60" s="127">
        <f>H2</f>
        <v>12</v>
      </c>
      <c r="I60" s="162" t="s">
        <v>2</v>
      </c>
      <c r="L60" s="163" t="s">
        <v>3</v>
      </c>
      <c r="M60" s="164">
        <f>M2</f>
        <v>0</v>
      </c>
      <c r="N60" s="164"/>
    </row>
    <row r="61" spans="1:14" s="121" customFormat="1" ht="13.5" customHeight="1">
      <c r="A61" s="149"/>
      <c r="B61" s="150" t="s">
        <v>29</v>
      </c>
      <c r="C61" s="151"/>
      <c r="D61" s="151"/>
      <c r="E61" s="152"/>
      <c r="F61" s="153" t="s">
        <v>30</v>
      </c>
      <c r="G61" s="154"/>
      <c r="H61" s="154"/>
      <c r="I61" s="168"/>
      <c r="J61" s="169"/>
      <c r="K61" s="150" t="s">
        <v>31</v>
      </c>
      <c r="L61" s="151"/>
      <c r="M61" s="151"/>
      <c r="N61" s="151"/>
    </row>
    <row r="62" spans="1:14" s="121" customFormat="1" ht="13.5" customHeight="1">
      <c r="A62" s="155"/>
      <c r="B62" s="156" t="str">
        <f>B3</f>
        <v>现金</v>
      </c>
      <c r="C62" s="156"/>
      <c r="D62" s="156"/>
      <c r="E62" s="152"/>
      <c r="F62" s="157">
        <f>B16</f>
        <v>0</v>
      </c>
      <c r="G62" s="158"/>
      <c r="H62" s="158"/>
      <c r="I62" s="170"/>
      <c r="J62" s="171"/>
      <c r="K62" s="172">
        <f>D16</f>
        <v>0</v>
      </c>
      <c r="L62" s="172"/>
      <c r="M62" s="172"/>
      <c r="N62" s="172"/>
    </row>
    <row r="63" spans="1:14" s="121" customFormat="1" ht="13.5" customHeight="1">
      <c r="A63" s="155"/>
      <c r="B63" s="156" t="str">
        <f>G3</f>
        <v>银行存款</v>
      </c>
      <c r="C63" s="156"/>
      <c r="D63" s="156"/>
      <c r="E63" s="152"/>
      <c r="F63" s="157">
        <f>G16</f>
        <v>0</v>
      </c>
      <c r="G63" s="158"/>
      <c r="H63" s="158"/>
      <c r="I63" s="170"/>
      <c r="J63" s="171"/>
      <c r="K63" s="172">
        <f>I16</f>
        <v>0</v>
      </c>
      <c r="L63" s="172"/>
      <c r="M63" s="172"/>
      <c r="N63" s="172"/>
    </row>
    <row r="64" spans="1:14" s="121" customFormat="1" ht="13.5" customHeight="1" hidden="1">
      <c r="A64" s="155"/>
      <c r="B64" s="159">
        <f>A57</f>
        <v>0</v>
      </c>
      <c r="C64" s="160"/>
      <c r="D64" s="161"/>
      <c r="E64" s="152"/>
      <c r="F64" s="157" t="str">
        <f>L53</f>
        <v>借方</v>
      </c>
      <c r="G64" s="158"/>
      <c r="H64" s="158"/>
      <c r="I64" s="170"/>
      <c r="J64" s="171"/>
      <c r="K64" s="157" t="str">
        <f>N53</f>
        <v>贷方</v>
      </c>
      <c r="L64" s="158"/>
      <c r="M64" s="158"/>
      <c r="N64" s="170"/>
    </row>
    <row r="65" spans="1:14" s="121" customFormat="1" ht="13.5" customHeight="1">
      <c r="A65" s="155"/>
      <c r="B65" s="156" t="str">
        <f>L3</f>
        <v>其他应收款</v>
      </c>
      <c r="C65" s="156"/>
      <c r="D65" s="156"/>
      <c r="E65" s="152"/>
      <c r="F65" s="157">
        <f>L8</f>
        <v>0</v>
      </c>
      <c r="G65" s="158"/>
      <c r="H65" s="158"/>
      <c r="I65" s="170"/>
      <c r="J65" s="171"/>
      <c r="K65" s="172">
        <f>N8</f>
        <v>0</v>
      </c>
      <c r="L65" s="172"/>
      <c r="M65" s="172"/>
      <c r="N65" s="172"/>
    </row>
    <row r="66" spans="1:17" s="121" customFormat="1" ht="13.5" customHeight="1">
      <c r="A66" s="155"/>
      <c r="B66" s="156" t="str">
        <f>B17</f>
        <v>应收账款</v>
      </c>
      <c r="C66" s="156"/>
      <c r="D66" s="156"/>
      <c r="E66" s="152"/>
      <c r="F66" s="157">
        <f>B23</f>
        <v>0</v>
      </c>
      <c r="G66" s="158"/>
      <c r="H66" s="158"/>
      <c r="I66" s="170"/>
      <c r="J66" s="171"/>
      <c r="K66" s="172">
        <f>D23</f>
        <v>0</v>
      </c>
      <c r="L66" s="172"/>
      <c r="M66" s="172"/>
      <c r="N66" s="172"/>
      <c r="Q66" s="182"/>
    </row>
    <row r="67" spans="1:14" s="121" customFormat="1" ht="13.5" customHeight="1">
      <c r="A67" s="155"/>
      <c r="B67" s="156" t="str">
        <f>G17</f>
        <v>预付账款</v>
      </c>
      <c r="C67" s="156"/>
      <c r="D67" s="156"/>
      <c r="E67" s="152"/>
      <c r="F67" s="157">
        <f>G23</f>
        <v>0</v>
      </c>
      <c r="G67" s="158"/>
      <c r="H67" s="158"/>
      <c r="I67" s="170"/>
      <c r="J67" s="171"/>
      <c r="K67" s="172">
        <f>I23</f>
        <v>0</v>
      </c>
      <c r="L67" s="172"/>
      <c r="M67" s="172"/>
      <c r="N67" s="172"/>
    </row>
    <row r="68" spans="1:14" s="121" customFormat="1" ht="13.5" customHeight="1">
      <c r="A68" s="155"/>
      <c r="B68" s="156" t="str">
        <f>L10</f>
        <v>其他应付款</v>
      </c>
      <c r="C68" s="156"/>
      <c r="D68" s="156"/>
      <c r="E68" s="152"/>
      <c r="F68" s="157">
        <f>L16</f>
        <v>0</v>
      </c>
      <c r="G68" s="158"/>
      <c r="H68" s="158"/>
      <c r="I68" s="170"/>
      <c r="J68" s="171"/>
      <c r="K68" s="172">
        <f>N16</f>
        <v>0</v>
      </c>
      <c r="L68" s="172"/>
      <c r="M68" s="172"/>
      <c r="N68" s="172"/>
    </row>
    <row r="69" spans="1:14" s="121" customFormat="1" ht="13.5" customHeight="1">
      <c r="A69" s="155"/>
      <c r="B69" s="156" t="str">
        <f>L17</f>
        <v>应付职工薪酬</v>
      </c>
      <c r="C69" s="156"/>
      <c r="D69" s="156"/>
      <c r="E69" s="152"/>
      <c r="F69" s="157">
        <f>L23</f>
        <v>0</v>
      </c>
      <c r="G69" s="158"/>
      <c r="H69" s="158"/>
      <c r="I69" s="170"/>
      <c r="J69" s="171"/>
      <c r="K69" s="172">
        <f>N23</f>
        <v>0</v>
      </c>
      <c r="L69" s="172"/>
      <c r="M69" s="172"/>
      <c r="N69" s="172"/>
    </row>
    <row r="70" spans="1:14" s="121" customFormat="1" ht="13.5" customHeight="1">
      <c r="A70" s="155"/>
      <c r="B70" s="156" t="str">
        <f>B24</f>
        <v>库存商品</v>
      </c>
      <c r="C70" s="156"/>
      <c r="D70" s="156"/>
      <c r="E70" s="152"/>
      <c r="F70" s="157">
        <f>B30</f>
        <v>0</v>
      </c>
      <c r="G70" s="158"/>
      <c r="H70" s="158"/>
      <c r="I70" s="170"/>
      <c r="J70" s="171"/>
      <c r="K70" s="172">
        <f>D30</f>
        <v>0</v>
      </c>
      <c r="L70" s="172"/>
      <c r="M70" s="172"/>
      <c r="N70" s="172"/>
    </row>
    <row r="71" spans="1:14" s="121" customFormat="1" ht="13.5" customHeight="1">
      <c r="A71" s="155"/>
      <c r="B71" s="156" t="str">
        <f>G24</f>
        <v>应交税费</v>
      </c>
      <c r="C71" s="156"/>
      <c r="D71" s="156"/>
      <c r="E71" s="152"/>
      <c r="F71" s="157">
        <f>G30</f>
        <v>0</v>
      </c>
      <c r="G71" s="158"/>
      <c r="H71" s="158"/>
      <c r="I71" s="170"/>
      <c r="J71" s="171"/>
      <c r="K71" s="172">
        <f>I30</f>
        <v>0</v>
      </c>
      <c r="L71" s="172"/>
      <c r="M71" s="172"/>
      <c r="N71" s="172"/>
    </row>
    <row r="72" spans="1:14" s="121" customFormat="1" ht="13.5" customHeight="1">
      <c r="A72" s="155"/>
      <c r="B72" s="156" t="str">
        <f>L24</f>
        <v>预收账款</v>
      </c>
      <c r="C72" s="156"/>
      <c r="D72" s="156"/>
      <c r="E72" s="152"/>
      <c r="F72" s="157">
        <f>L30</f>
        <v>0</v>
      </c>
      <c r="G72" s="158"/>
      <c r="H72" s="158"/>
      <c r="I72" s="170"/>
      <c r="J72" s="171"/>
      <c r="K72" s="172">
        <f>N30</f>
        <v>0</v>
      </c>
      <c r="L72" s="172"/>
      <c r="M72" s="172"/>
      <c r="N72" s="172"/>
    </row>
    <row r="73" spans="1:14" s="121" customFormat="1" ht="13.5" customHeight="1">
      <c r="A73" s="155"/>
      <c r="B73" s="156" t="str">
        <f>B31</f>
        <v>主营业务收入</v>
      </c>
      <c r="C73" s="156"/>
      <c r="D73" s="156"/>
      <c r="E73" s="152"/>
      <c r="F73" s="157">
        <f>B37</f>
        <v>0</v>
      </c>
      <c r="G73" s="158"/>
      <c r="H73" s="158"/>
      <c r="I73" s="170"/>
      <c r="J73" s="171"/>
      <c r="K73" s="172">
        <f>D37</f>
        <v>0</v>
      </c>
      <c r="L73" s="172"/>
      <c r="M73" s="172"/>
      <c r="N73" s="172"/>
    </row>
    <row r="74" spans="1:14" s="121" customFormat="1" ht="13.5" customHeight="1">
      <c r="A74" s="155"/>
      <c r="B74" s="156" t="str">
        <f>G31</f>
        <v>财务费用 </v>
      </c>
      <c r="C74" s="156"/>
      <c r="D74" s="156"/>
      <c r="E74" s="152"/>
      <c r="F74" s="157">
        <f>G37</f>
        <v>0</v>
      </c>
      <c r="G74" s="158"/>
      <c r="H74" s="158"/>
      <c r="I74" s="170"/>
      <c r="J74" s="171"/>
      <c r="K74" s="172">
        <f>I37</f>
        <v>0</v>
      </c>
      <c r="L74" s="172"/>
      <c r="M74" s="172"/>
      <c r="N74" s="172"/>
    </row>
    <row r="75" spans="1:14" s="121" customFormat="1" ht="13.5" customHeight="1">
      <c r="A75" s="155"/>
      <c r="B75" s="156" t="str">
        <f>L31</f>
        <v>本年利润</v>
      </c>
      <c r="C75" s="156"/>
      <c r="D75" s="156"/>
      <c r="E75" s="152"/>
      <c r="F75" s="157">
        <f>L37</f>
        <v>0</v>
      </c>
      <c r="G75" s="158"/>
      <c r="H75" s="158"/>
      <c r="I75" s="170"/>
      <c r="J75" s="171"/>
      <c r="K75" s="172">
        <f>N37</f>
        <v>0</v>
      </c>
      <c r="L75" s="172"/>
      <c r="M75" s="172"/>
      <c r="N75" s="172"/>
    </row>
    <row r="76" spans="1:14" s="121" customFormat="1" ht="13.5" customHeight="1" hidden="1">
      <c r="A76" s="155"/>
      <c r="B76" s="159"/>
      <c r="C76" s="160"/>
      <c r="D76" s="161"/>
      <c r="E76" s="152"/>
      <c r="F76" s="157"/>
      <c r="G76" s="158"/>
      <c r="H76" s="158"/>
      <c r="I76" s="170"/>
      <c r="J76" s="171"/>
      <c r="K76" s="157"/>
      <c r="L76" s="158"/>
      <c r="M76" s="158"/>
      <c r="N76" s="170"/>
    </row>
    <row r="77" spans="1:14" s="121" customFormat="1" ht="13.5" customHeight="1">
      <c r="A77" s="155"/>
      <c r="B77" s="159" t="str">
        <f>B38</f>
        <v>累计折旧</v>
      </c>
      <c r="C77" s="160"/>
      <c r="D77" s="161"/>
      <c r="E77" s="152"/>
      <c r="F77" s="157">
        <f>B44</f>
        <v>0</v>
      </c>
      <c r="G77" s="158"/>
      <c r="H77" s="158"/>
      <c r="I77" s="170"/>
      <c r="J77" s="171"/>
      <c r="K77" s="157">
        <f>D44</f>
        <v>0</v>
      </c>
      <c r="L77" s="158"/>
      <c r="M77" s="158"/>
      <c r="N77" s="170"/>
    </row>
    <row r="78" spans="1:14" s="121" customFormat="1" ht="13.5" customHeight="1">
      <c r="A78" s="155"/>
      <c r="B78" s="159" t="str">
        <f>G38</f>
        <v>营业费用</v>
      </c>
      <c r="C78" s="160"/>
      <c r="D78" s="161"/>
      <c r="E78" s="152"/>
      <c r="F78" s="157">
        <f>G43</f>
        <v>0</v>
      </c>
      <c r="G78" s="158"/>
      <c r="H78" s="158"/>
      <c r="I78" s="170"/>
      <c r="J78" s="171"/>
      <c r="K78" s="157">
        <f>I43</f>
        <v>0</v>
      </c>
      <c r="L78" s="158"/>
      <c r="M78" s="158"/>
      <c r="N78" s="170"/>
    </row>
    <row r="79" spans="1:14" s="121" customFormat="1" ht="13.5" customHeight="1">
      <c r="A79" s="155"/>
      <c r="B79" s="159" t="str">
        <f>L38</f>
        <v>预提费用</v>
      </c>
      <c r="C79" s="160"/>
      <c r="D79" s="161"/>
      <c r="E79" s="152"/>
      <c r="F79" s="157">
        <f>L44</f>
        <v>0</v>
      </c>
      <c r="G79" s="158"/>
      <c r="H79" s="158"/>
      <c r="I79" s="170"/>
      <c r="J79" s="171"/>
      <c r="K79" s="157">
        <f>N44</f>
        <v>0</v>
      </c>
      <c r="L79" s="158"/>
      <c r="M79" s="158"/>
      <c r="N79" s="170"/>
    </row>
    <row r="80" spans="1:14" s="121" customFormat="1" ht="13.5" customHeight="1">
      <c r="A80" s="155"/>
      <c r="B80" s="159" t="str">
        <f>B45</f>
        <v>管理费用</v>
      </c>
      <c r="C80" s="160"/>
      <c r="D80" s="161"/>
      <c r="E80" s="152"/>
      <c r="F80" s="157">
        <f>B51</f>
        <v>0</v>
      </c>
      <c r="G80" s="158"/>
      <c r="H80" s="158"/>
      <c r="I80" s="170"/>
      <c r="J80" s="171"/>
      <c r="K80" s="157">
        <f>D51</f>
        <v>0</v>
      </c>
      <c r="L80" s="158"/>
      <c r="M80" s="158"/>
      <c r="N80" s="170"/>
    </row>
    <row r="81" spans="1:14" s="121" customFormat="1" ht="13.5" customHeight="1">
      <c r="A81" s="155"/>
      <c r="B81" s="159" t="str">
        <f>G45</f>
        <v>应付账款</v>
      </c>
      <c r="C81" s="160"/>
      <c r="D81" s="161"/>
      <c r="E81" s="152"/>
      <c r="F81" s="157">
        <f>G51</f>
        <v>0</v>
      </c>
      <c r="G81" s="158"/>
      <c r="H81" s="158"/>
      <c r="I81" s="170"/>
      <c r="J81" s="171"/>
      <c r="K81" s="157">
        <f>I51</f>
        <v>0</v>
      </c>
      <c r="L81" s="158"/>
      <c r="M81" s="158"/>
      <c r="N81" s="170"/>
    </row>
    <row r="82" spans="1:14" s="121" customFormat="1" ht="13.5" customHeight="1">
      <c r="A82" s="155"/>
      <c r="B82" s="159" t="str">
        <f>L45</f>
        <v>营业外支出</v>
      </c>
      <c r="C82" s="160"/>
      <c r="D82" s="161"/>
      <c r="E82" s="152"/>
      <c r="F82" s="157">
        <f>L51</f>
        <v>0</v>
      </c>
      <c r="G82" s="158"/>
      <c r="H82" s="158"/>
      <c r="I82" s="170"/>
      <c r="J82" s="171"/>
      <c r="K82" s="157">
        <f>N51</f>
        <v>0</v>
      </c>
      <c r="L82" s="158"/>
      <c r="M82" s="158"/>
      <c r="N82" s="170"/>
    </row>
    <row r="83" spans="1:14" s="121" customFormat="1" ht="13.5" customHeight="1">
      <c r="A83" s="155"/>
      <c r="B83" s="159" t="str">
        <f>B52</f>
        <v>主营业务成本</v>
      </c>
      <c r="C83" s="160"/>
      <c r="D83" s="161"/>
      <c r="E83" s="152"/>
      <c r="F83" s="157">
        <f>B58</f>
        <v>0</v>
      </c>
      <c r="G83" s="158"/>
      <c r="H83" s="158"/>
      <c r="I83" s="170"/>
      <c r="J83" s="171"/>
      <c r="K83" s="157">
        <f>D58</f>
        <v>0</v>
      </c>
      <c r="L83" s="158"/>
      <c r="M83" s="158"/>
      <c r="N83" s="170"/>
    </row>
    <row r="84" spans="1:14" s="121" customFormat="1" ht="13.5" customHeight="1">
      <c r="A84" s="155"/>
      <c r="B84" s="159" t="str">
        <f>G52</f>
        <v>利润分配</v>
      </c>
      <c r="C84" s="160"/>
      <c r="D84" s="161"/>
      <c r="E84" s="152"/>
      <c r="F84" s="157">
        <f>G58</f>
        <v>0</v>
      </c>
      <c r="G84" s="158"/>
      <c r="H84" s="158"/>
      <c r="I84" s="170"/>
      <c r="J84" s="171"/>
      <c r="K84" s="157">
        <f>I58</f>
        <v>0</v>
      </c>
      <c r="L84" s="158"/>
      <c r="M84" s="158"/>
      <c r="N84" s="170"/>
    </row>
    <row r="85" spans="1:14" s="121" customFormat="1" ht="13.5" customHeight="1">
      <c r="A85" s="155"/>
      <c r="B85" s="159" t="str">
        <f>L52</f>
        <v>所得税费用</v>
      </c>
      <c r="C85" s="160"/>
      <c r="D85" s="161"/>
      <c r="E85" s="152"/>
      <c r="F85" s="157">
        <f>L58</f>
        <v>0</v>
      </c>
      <c r="G85" s="158"/>
      <c r="H85" s="158"/>
      <c r="I85" s="170"/>
      <c r="J85" s="171"/>
      <c r="K85" s="157">
        <f>N58</f>
        <v>0</v>
      </c>
      <c r="L85" s="158"/>
      <c r="M85" s="158"/>
      <c r="N85" s="170"/>
    </row>
    <row r="86" spans="1:14" s="121" customFormat="1" ht="13.5" customHeight="1">
      <c r="A86" s="155"/>
      <c r="B86" s="156"/>
      <c r="C86" s="156"/>
      <c r="D86" s="156"/>
      <c r="E86" s="152"/>
      <c r="F86" s="157"/>
      <c r="G86" s="158"/>
      <c r="H86" s="158"/>
      <c r="I86" s="170"/>
      <c r="J86" s="171"/>
      <c r="K86" s="172"/>
      <c r="L86" s="172"/>
      <c r="M86" s="172"/>
      <c r="N86" s="172"/>
    </row>
    <row r="87" spans="1:14" s="121" customFormat="1" ht="13.5" customHeight="1">
      <c r="A87" s="173"/>
      <c r="B87" s="150" t="s">
        <v>32</v>
      </c>
      <c r="C87" s="151"/>
      <c r="D87" s="151"/>
      <c r="E87" s="152"/>
      <c r="F87" s="174">
        <f>SUM(F62:F86)</f>
        <v>0</v>
      </c>
      <c r="G87" s="175"/>
      <c r="H87" s="175"/>
      <c r="I87" s="176"/>
      <c r="J87" s="177"/>
      <c r="K87" s="178">
        <f>SUM(K62:K86)</f>
        <v>0</v>
      </c>
      <c r="L87" s="178"/>
      <c r="M87" s="178"/>
      <c r="N87" s="178"/>
    </row>
    <row r="90" spans="12:14" ht="17.25" customHeight="1">
      <c r="L90" s="179" t="s">
        <v>33</v>
      </c>
      <c r="M90" s="179"/>
      <c r="N90" s="180">
        <f>B16+G16+G43+L16+G23+B23+B30+G30+B58+B37+G37+L37+B44+L8+L44+B51+L30+G51+L23+G58+L58+L51</f>
        <v>0</v>
      </c>
    </row>
    <row r="91" spans="12:14" ht="17.25" customHeight="1">
      <c r="L91" s="179" t="s">
        <v>34</v>
      </c>
      <c r="M91" s="179"/>
      <c r="N91" s="180">
        <f>D16+I16+I43+N16+I23+D23+D30+I30+D58+D37+I37+N37+D44+N8+N44+D51+N30+I51+N23+I58+N58+N51</f>
        <v>0</v>
      </c>
    </row>
    <row r="92" spans="12:14" ht="17.25" customHeight="1">
      <c r="L92" s="70" t="s">
        <v>35</v>
      </c>
      <c r="M92" s="70"/>
      <c r="N92" s="181">
        <f>N90-N91</f>
        <v>0</v>
      </c>
    </row>
    <row r="93" ht="17.25" customHeight="1"/>
  </sheetData>
  <sheetProtection/>
  <mergeCells count="107">
    <mergeCell ref="B1:N1"/>
    <mergeCell ref="M2:N2"/>
    <mergeCell ref="B3:D3"/>
    <mergeCell ref="G3:I3"/>
    <mergeCell ref="L3:N3"/>
    <mergeCell ref="L10:N10"/>
    <mergeCell ref="B17:D17"/>
    <mergeCell ref="G17:I17"/>
    <mergeCell ref="L17:N17"/>
    <mergeCell ref="B24:D24"/>
    <mergeCell ref="G24:I24"/>
    <mergeCell ref="L24:N24"/>
    <mergeCell ref="B31:D31"/>
    <mergeCell ref="G31:I31"/>
    <mergeCell ref="L31:N31"/>
    <mergeCell ref="B38:D38"/>
    <mergeCell ref="G38:I38"/>
    <mergeCell ref="L38:N38"/>
    <mergeCell ref="B45:D45"/>
    <mergeCell ref="G45:I45"/>
    <mergeCell ref="L45:N45"/>
    <mergeCell ref="B52:D52"/>
    <mergeCell ref="G52:I52"/>
    <mergeCell ref="L52:N52"/>
    <mergeCell ref="B59:N59"/>
    <mergeCell ref="M60:N60"/>
    <mergeCell ref="B61:D61"/>
    <mergeCell ref="F61:I61"/>
    <mergeCell ref="K61:N61"/>
    <mergeCell ref="B62:D62"/>
    <mergeCell ref="F62:I62"/>
    <mergeCell ref="K62:N62"/>
    <mergeCell ref="B63:D63"/>
    <mergeCell ref="F63:I63"/>
    <mergeCell ref="K63:N63"/>
    <mergeCell ref="B64:D64"/>
    <mergeCell ref="F64:I64"/>
    <mergeCell ref="K64:N64"/>
    <mergeCell ref="B65:D65"/>
    <mergeCell ref="F65:I65"/>
    <mergeCell ref="K65:N65"/>
    <mergeCell ref="B66:D66"/>
    <mergeCell ref="F66:I66"/>
    <mergeCell ref="K66:N66"/>
    <mergeCell ref="B67:D67"/>
    <mergeCell ref="F67:I67"/>
    <mergeCell ref="K67:N67"/>
    <mergeCell ref="B68:D68"/>
    <mergeCell ref="F68:I68"/>
    <mergeCell ref="K68:N68"/>
    <mergeCell ref="B69:D69"/>
    <mergeCell ref="F69:I69"/>
    <mergeCell ref="K69:N69"/>
    <mergeCell ref="B70:D70"/>
    <mergeCell ref="F70:I70"/>
    <mergeCell ref="K70:N70"/>
    <mergeCell ref="B71:D71"/>
    <mergeCell ref="F71:I71"/>
    <mergeCell ref="K71:N71"/>
    <mergeCell ref="B72:D72"/>
    <mergeCell ref="F72:I72"/>
    <mergeCell ref="K72:N72"/>
    <mergeCell ref="B73:D73"/>
    <mergeCell ref="F73:I73"/>
    <mergeCell ref="K73:N73"/>
    <mergeCell ref="B74:D74"/>
    <mergeCell ref="F74:I74"/>
    <mergeCell ref="K74:N74"/>
    <mergeCell ref="B75:D75"/>
    <mergeCell ref="F75:I75"/>
    <mergeCell ref="K75:N75"/>
    <mergeCell ref="B76:D76"/>
    <mergeCell ref="F76:I76"/>
    <mergeCell ref="K76:N76"/>
    <mergeCell ref="B77:D77"/>
    <mergeCell ref="F77:I77"/>
    <mergeCell ref="K77:N77"/>
    <mergeCell ref="B78:D78"/>
    <mergeCell ref="F78:I78"/>
    <mergeCell ref="K78:N78"/>
    <mergeCell ref="B79:D79"/>
    <mergeCell ref="F79:I79"/>
    <mergeCell ref="K79:N79"/>
    <mergeCell ref="B80:D80"/>
    <mergeCell ref="F80:I80"/>
    <mergeCell ref="K80:N80"/>
    <mergeCell ref="B81:D81"/>
    <mergeCell ref="F81:I81"/>
    <mergeCell ref="K81:N81"/>
    <mergeCell ref="B82:D82"/>
    <mergeCell ref="F82:I82"/>
    <mergeCell ref="K82:N82"/>
    <mergeCell ref="B83:D83"/>
    <mergeCell ref="F83:I83"/>
    <mergeCell ref="K83:N83"/>
    <mergeCell ref="B84:D84"/>
    <mergeCell ref="F84:I84"/>
    <mergeCell ref="K84:N84"/>
    <mergeCell ref="B85:D85"/>
    <mergeCell ref="F85:I85"/>
    <mergeCell ref="K85:N85"/>
    <mergeCell ref="B86:D86"/>
    <mergeCell ref="F86:I86"/>
    <mergeCell ref="K86:N86"/>
    <mergeCell ref="B87:D87"/>
    <mergeCell ref="F87:I87"/>
    <mergeCell ref="K87:N87"/>
  </mergeCells>
  <printOptions horizontalCentered="1"/>
  <pageMargins left="0.23999999999999996" right="0.23999999999999996" top="0.5" bottom="0.49" header="0.19" footer="0.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pane xSplit="2" ySplit="3" topLeftCell="C11" activePane="bottomRight" state="frozen"/>
      <selection pane="bottomRight" activeCell="J22" sqref="J22"/>
    </sheetView>
  </sheetViews>
  <sheetFormatPr defaultColWidth="9.00390625" defaultRowHeight="16.5" customHeight="1"/>
  <cols>
    <col min="1" max="1" width="5.50390625" style="73" customWidth="1"/>
    <col min="2" max="2" width="14.125" style="74" customWidth="1"/>
    <col min="3" max="3" width="13.25390625" style="75" customWidth="1"/>
    <col min="4" max="4" width="13.625" style="75" customWidth="1"/>
    <col min="5" max="5" width="14.125" style="76" customWidth="1"/>
    <col min="6" max="6" width="14.375" style="76" customWidth="1"/>
    <col min="7" max="7" width="2.625" style="74" customWidth="1"/>
    <col min="8" max="8" width="13.125" style="77" customWidth="1"/>
    <col min="9" max="9" width="14.125" style="77" customWidth="1"/>
    <col min="10" max="10" width="13.375" style="74" customWidth="1"/>
    <col min="11" max="11" width="12.75390625" style="78" bestFit="1" customWidth="1"/>
    <col min="12" max="12" width="9.625" style="74" bestFit="1" customWidth="1"/>
    <col min="13" max="16384" width="9.00390625" style="74" customWidth="1"/>
  </cols>
  <sheetData>
    <row r="1" spans="1:9" ht="25.5" customHeight="1">
      <c r="A1" s="79" t="s">
        <v>36</v>
      </c>
      <c r="B1" s="80"/>
      <c r="C1" s="80"/>
      <c r="D1" s="80"/>
      <c r="E1" s="80"/>
      <c r="F1" s="80"/>
      <c r="G1" s="80"/>
      <c r="H1" s="80"/>
      <c r="I1" s="80"/>
    </row>
    <row r="2" spans="1:9" ht="18.75" customHeight="1">
      <c r="A2" s="81" t="s">
        <v>37</v>
      </c>
      <c r="B2" s="82" t="s">
        <v>38</v>
      </c>
      <c r="C2" s="83" t="s">
        <v>39</v>
      </c>
      <c r="D2" s="84"/>
      <c r="E2" s="85" t="s">
        <v>40</v>
      </c>
      <c r="F2" s="86"/>
      <c r="G2" s="87"/>
      <c r="H2" s="88" t="s">
        <v>41</v>
      </c>
      <c r="I2" s="109"/>
    </row>
    <row r="3" spans="1:9" ht="18.75" customHeight="1">
      <c r="A3" s="89"/>
      <c r="B3" s="90"/>
      <c r="C3" s="83" t="s">
        <v>7</v>
      </c>
      <c r="D3" s="91" t="s">
        <v>42</v>
      </c>
      <c r="E3" s="92" t="s">
        <v>7</v>
      </c>
      <c r="F3" s="93" t="s">
        <v>8</v>
      </c>
      <c r="G3" s="94" t="s">
        <v>43</v>
      </c>
      <c r="H3" s="88" t="s">
        <v>7</v>
      </c>
      <c r="I3" s="110" t="s">
        <v>44</v>
      </c>
    </row>
    <row r="4" spans="1:9" ht="18.75" customHeight="1">
      <c r="A4" s="95">
        <v>101</v>
      </c>
      <c r="B4" s="96" t="s">
        <v>4</v>
      </c>
      <c r="C4" s="97"/>
      <c r="D4" s="98"/>
      <c r="E4" s="99">
        <f>'丁字账'!B16</f>
        <v>0</v>
      </c>
      <c r="F4" s="100">
        <f>'丁字账'!D16</f>
        <v>0</v>
      </c>
      <c r="G4" s="101"/>
      <c r="H4" s="102">
        <f aca="true" t="shared" si="0" ref="H4:H11">C4+E4-F4</f>
        <v>0</v>
      </c>
      <c r="I4" s="111"/>
    </row>
    <row r="5" spans="1:12" ht="18.75" customHeight="1">
      <c r="A5" s="95">
        <v>102</v>
      </c>
      <c r="B5" s="96" t="s">
        <v>5</v>
      </c>
      <c r="C5" s="97"/>
      <c r="D5" s="98"/>
      <c r="E5" s="99">
        <f>'丁字账'!G16</f>
        <v>0</v>
      </c>
      <c r="F5" s="100">
        <f>'丁字账'!I16</f>
        <v>0</v>
      </c>
      <c r="G5" s="101"/>
      <c r="H5" s="102">
        <f t="shared" si="0"/>
        <v>0</v>
      </c>
      <c r="I5" s="111"/>
      <c r="J5" s="112"/>
      <c r="K5" s="113"/>
      <c r="L5" s="112"/>
    </row>
    <row r="6" spans="1:11" ht="18.75" customHeight="1">
      <c r="A6" s="95">
        <v>122</v>
      </c>
      <c r="B6" s="96" t="s">
        <v>45</v>
      </c>
      <c r="C6" s="97"/>
      <c r="D6" s="98"/>
      <c r="E6" s="99">
        <f>'丁字账'!B23</f>
        <v>0</v>
      </c>
      <c r="F6" s="100">
        <f>'丁字账'!D23</f>
        <v>0</v>
      </c>
      <c r="G6" s="101"/>
      <c r="H6" s="102">
        <f t="shared" si="0"/>
        <v>0</v>
      </c>
      <c r="I6" s="111"/>
      <c r="K6" s="113"/>
    </row>
    <row r="7" spans="1:9" ht="18.75" customHeight="1">
      <c r="A7" s="95">
        <v>126</v>
      </c>
      <c r="B7" s="96" t="s">
        <v>46</v>
      </c>
      <c r="C7" s="97"/>
      <c r="D7" s="98"/>
      <c r="E7" s="99">
        <f>'丁字账'!G23</f>
        <v>0</v>
      </c>
      <c r="F7" s="100">
        <f>'丁字账'!I23</f>
        <v>0</v>
      </c>
      <c r="G7" s="101"/>
      <c r="H7" s="102">
        <f t="shared" si="0"/>
        <v>0</v>
      </c>
      <c r="I7" s="111"/>
    </row>
    <row r="8" spans="1:9" ht="18.75" customHeight="1">
      <c r="A8" s="95">
        <v>129</v>
      </c>
      <c r="B8" s="96" t="s">
        <v>47</v>
      </c>
      <c r="C8" s="97"/>
      <c r="D8" s="98"/>
      <c r="E8" s="103">
        <f>'丁字账'!L8</f>
        <v>0</v>
      </c>
      <c r="F8" s="100">
        <f>'丁字账'!N8</f>
        <v>0</v>
      </c>
      <c r="G8" s="101"/>
      <c r="H8" s="102">
        <f>C8+F15-F8</f>
        <v>0</v>
      </c>
      <c r="I8" s="111"/>
    </row>
    <row r="9" spans="1:9" ht="18.75" customHeight="1">
      <c r="A9" s="95">
        <v>135</v>
      </c>
      <c r="B9" s="96" t="s">
        <v>13</v>
      </c>
      <c r="C9" s="97"/>
      <c r="D9" s="98"/>
      <c r="E9" s="99">
        <f>'丁字账'!B30</f>
        <v>0</v>
      </c>
      <c r="F9" s="100">
        <f>'丁字账'!D30</f>
        <v>0</v>
      </c>
      <c r="G9" s="101"/>
      <c r="H9" s="102">
        <f t="shared" si="0"/>
        <v>0</v>
      </c>
      <c r="I9" s="111"/>
    </row>
    <row r="10" spans="1:9" ht="18.75" customHeight="1">
      <c r="A10" s="95">
        <v>159</v>
      </c>
      <c r="B10" s="96" t="s">
        <v>48</v>
      </c>
      <c r="C10" s="97"/>
      <c r="D10" s="98"/>
      <c r="E10" s="99"/>
      <c r="F10" s="100"/>
      <c r="G10" s="101"/>
      <c r="H10" s="102">
        <f t="shared" si="0"/>
        <v>0</v>
      </c>
      <c r="I10" s="111"/>
    </row>
    <row r="11" spans="1:9" ht="18.75" customHeight="1">
      <c r="A11" s="95">
        <v>171</v>
      </c>
      <c r="B11" s="96" t="s">
        <v>49</v>
      </c>
      <c r="C11" s="97"/>
      <c r="D11" s="98"/>
      <c r="E11" s="99"/>
      <c r="F11" s="100"/>
      <c r="G11" s="101"/>
      <c r="H11" s="102">
        <f t="shared" si="0"/>
        <v>0</v>
      </c>
      <c r="I11" s="111"/>
    </row>
    <row r="12" spans="1:9" ht="18.75" customHeight="1">
      <c r="A12" s="95">
        <v>175</v>
      </c>
      <c r="B12" s="96" t="s">
        <v>50</v>
      </c>
      <c r="C12" s="97"/>
      <c r="D12" s="98"/>
      <c r="E12" s="99"/>
      <c r="F12" s="100">
        <f>'丁字账'!D44</f>
        <v>0</v>
      </c>
      <c r="G12" s="101"/>
      <c r="H12" s="102"/>
      <c r="I12" s="111">
        <f aca="true" t="shared" si="1" ref="I12:I18">D12-E12+F12</f>
        <v>0</v>
      </c>
    </row>
    <row r="13" spans="1:9" ht="18.75" customHeight="1">
      <c r="A13" s="95">
        <v>204</v>
      </c>
      <c r="B13" s="96" t="s">
        <v>51</v>
      </c>
      <c r="C13" s="97"/>
      <c r="D13" s="98"/>
      <c r="E13" s="99">
        <f>'丁字账'!G51</f>
        <v>0</v>
      </c>
      <c r="F13" s="100">
        <f>'丁字账'!I51</f>
        <v>0</v>
      </c>
      <c r="G13" s="101"/>
      <c r="H13" s="102"/>
      <c r="I13" s="111">
        <f t="shared" si="1"/>
        <v>0</v>
      </c>
    </row>
    <row r="14" spans="1:9" ht="18.75" customHeight="1">
      <c r="A14" s="95">
        <v>206</v>
      </c>
      <c r="B14" s="96" t="s">
        <v>52</v>
      </c>
      <c r="C14" s="97"/>
      <c r="D14" s="98"/>
      <c r="E14" s="99">
        <f>'丁字账'!L30</f>
        <v>0</v>
      </c>
      <c r="F14" s="100">
        <f>'丁字账'!N30</f>
        <v>0</v>
      </c>
      <c r="G14" s="101"/>
      <c r="H14" s="102"/>
      <c r="I14" s="111">
        <f t="shared" si="1"/>
        <v>0</v>
      </c>
    </row>
    <row r="15" spans="1:9" ht="18.75" customHeight="1">
      <c r="A15" s="95">
        <v>211</v>
      </c>
      <c r="B15" s="96" t="s">
        <v>53</v>
      </c>
      <c r="C15" s="97"/>
      <c r="D15" s="98"/>
      <c r="E15" s="99">
        <f>'丁字账'!L16</f>
        <v>0</v>
      </c>
      <c r="F15" s="99">
        <f>'丁字账'!N16</f>
        <v>0</v>
      </c>
      <c r="G15" s="101"/>
      <c r="H15" s="102"/>
      <c r="I15" s="111">
        <f t="shared" si="1"/>
        <v>0</v>
      </c>
    </row>
    <row r="16" spans="1:9" ht="18.75" customHeight="1">
      <c r="A16" s="95">
        <v>215</v>
      </c>
      <c r="B16" s="96" t="s">
        <v>54</v>
      </c>
      <c r="C16" s="97"/>
      <c r="D16" s="98"/>
      <c r="E16" s="99">
        <f>'丁字账'!L23</f>
        <v>0</v>
      </c>
      <c r="F16" s="100">
        <f>'丁字账'!N23</f>
        <v>0</v>
      </c>
      <c r="G16" s="101"/>
      <c r="H16" s="102"/>
      <c r="I16" s="111">
        <f t="shared" si="1"/>
        <v>0</v>
      </c>
    </row>
    <row r="17" spans="1:9" ht="18.75" customHeight="1">
      <c r="A17" s="95">
        <v>216</v>
      </c>
      <c r="B17" s="96" t="s">
        <v>55</v>
      </c>
      <c r="C17" s="97"/>
      <c r="D17" s="98"/>
      <c r="E17" s="99"/>
      <c r="F17" s="100"/>
      <c r="G17" s="101"/>
      <c r="H17" s="102"/>
      <c r="I17" s="111">
        <f t="shared" si="1"/>
        <v>0</v>
      </c>
    </row>
    <row r="18" spans="1:9" ht="18.75" customHeight="1">
      <c r="A18" s="95">
        <v>221</v>
      </c>
      <c r="B18" s="96" t="s">
        <v>56</v>
      </c>
      <c r="C18" s="97"/>
      <c r="D18" s="98"/>
      <c r="E18" s="99">
        <f>'丁字账'!G30</f>
        <v>0</v>
      </c>
      <c r="F18" s="100">
        <f>'丁字账'!I30</f>
        <v>0</v>
      </c>
      <c r="G18" s="101"/>
      <c r="H18" s="102"/>
      <c r="I18" s="111">
        <f t="shared" si="1"/>
        <v>0</v>
      </c>
    </row>
    <row r="19" spans="1:10" ht="18.75" customHeight="1">
      <c r="A19" s="95">
        <v>231</v>
      </c>
      <c r="B19" s="96" t="s">
        <v>57</v>
      </c>
      <c r="C19" s="97"/>
      <c r="D19" s="98"/>
      <c r="E19" s="99">
        <f>'丁字账'!L44</f>
        <v>0</v>
      </c>
      <c r="F19" s="100">
        <f>'丁字账'!N44</f>
        <v>0</v>
      </c>
      <c r="G19" s="101"/>
      <c r="H19" s="102"/>
      <c r="I19" s="111">
        <f aca="true" t="shared" si="2" ref="I19:I24">D19-E19+F19</f>
        <v>0</v>
      </c>
      <c r="J19" s="114"/>
    </row>
    <row r="20" spans="1:9" ht="18.75" customHeight="1">
      <c r="A20" s="95">
        <v>301</v>
      </c>
      <c r="B20" s="96" t="s">
        <v>58</v>
      </c>
      <c r="C20" s="97"/>
      <c r="D20" s="98"/>
      <c r="E20" s="99"/>
      <c r="F20" s="100"/>
      <c r="G20" s="101"/>
      <c r="H20" s="102"/>
      <c r="I20" s="111">
        <f t="shared" si="2"/>
        <v>0</v>
      </c>
    </row>
    <row r="21" spans="1:9" ht="18.75" customHeight="1">
      <c r="A21" s="95">
        <v>311</v>
      </c>
      <c r="B21" s="96" t="s">
        <v>59</v>
      </c>
      <c r="C21" s="97"/>
      <c r="D21" s="98"/>
      <c r="E21" s="99"/>
      <c r="F21" s="100"/>
      <c r="G21" s="101"/>
      <c r="H21" s="102"/>
      <c r="I21" s="111">
        <f t="shared" si="2"/>
        <v>0</v>
      </c>
    </row>
    <row r="22" spans="1:9" ht="18.75" customHeight="1">
      <c r="A22" s="95">
        <v>321</v>
      </c>
      <c r="B22" s="96" t="s">
        <v>60</v>
      </c>
      <c r="C22" s="97"/>
      <c r="D22" s="98"/>
      <c r="E22" s="99">
        <f>'丁字账'!L37</f>
        <v>0</v>
      </c>
      <c r="F22" s="100">
        <f>'丁字账'!N37</f>
        <v>0</v>
      </c>
      <c r="G22" s="101"/>
      <c r="H22" s="102"/>
      <c r="I22" s="111">
        <f t="shared" si="2"/>
        <v>0</v>
      </c>
    </row>
    <row r="23" spans="1:9" ht="18.75" customHeight="1">
      <c r="A23" s="95">
        <v>322</v>
      </c>
      <c r="B23" s="96" t="s">
        <v>61</v>
      </c>
      <c r="C23" s="97"/>
      <c r="D23" s="98"/>
      <c r="E23" s="99"/>
      <c r="F23" s="100"/>
      <c r="G23" s="101"/>
      <c r="H23" s="102"/>
      <c r="I23" s="111">
        <f t="shared" si="2"/>
        <v>0</v>
      </c>
    </row>
    <row r="24" spans="1:9" ht="18.75" customHeight="1">
      <c r="A24" s="95">
        <v>501</v>
      </c>
      <c r="B24" s="96" t="s">
        <v>62</v>
      </c>
      <c r="C24" s="97"/>
      <c r="D24" s="98"/>
      <c r="E24" s="99">
        <f>'丁字账'!B37</f>
        <v>0</v>
      </c>
      <c r="F24" s="100">
        <f>'丁字账'!D37</f>
        <v>0</v>
      </c>
      <c r="G24" s="101"/>
      <c r="H24" s="102"/>
      <c r="I24" s="111">
        <f t="shared" si="2"/>
        <v>0</v>
      </c>
    </row>
    <row r="25" spans="1:9" ht="18.75" customHeight="1">
      <c r="A25" s="95">
        <v>511</v>
      </c>
      <c r="B25" s="96" t="s">
        <v>63</v>
      </c>
      <c r="C25" s="97"/>
      <c r="D25" s="98"/>
      <c r="E25" s="99">
        <f>'丁字账'!B58</f>
        <v>0</v>
      </c>
      <c r="F25" s="100">
        <f>'丁字账'!D58</f>
        <v>0</v>
      </c>
      <c r="G25" s="101"/>
      <c r="H25" s="102">
        <f aca="true" t="shared" si="3" ref="H25:H31">C25+E25-F25</f>
        <v>0</v>
      </c>
      <c r="I25" s="111"/>
    </row>
    <row r="26" spans="1:9" ht="18.75" customHeight="1">
      <c r="A26" s="95">
        <v>517</v>
      </c>
      <c r="B26" s="96" t="s">
        <v>20</v>
      </c>
      <c r="C26" s="97"/>
      <c r="D26" s="98"/>
      <c r="E26" s="99">
        <f>'丁字账'!G43</f>
        <v>0</v>
      </c>
      <c r="F26" s="100">
        <f>'丁字账'!I43</f>
        <v>0</v>
      </c>
      <c r="G26" s="101"/>
      <c r="H26" s="102">
        <f t="shared" si="3"/>
        <v>0</v>
      </c>
      <c r="I26" s="111"/>
    </row>
    <row r="27" spans="1:9" ht="18.75" customHeight="1">
      <c r="A27" s="95">
        <v>550</v>
      </c>
      <c r="B27" s="96" t="s">
        <v>64</v>
      </c>
      <c r="C27" s="97"/>
      <c r="D27" s="98"/>
      <c r="E27" s="99">
        <f>'丁字账'!L58</f>
        <v>0</v>
      </c>
      <c r="F27" s="100">
        <f>'丁字账'!N58</f>
        <v>0</v>
      </c>
      <c r="G27" s="101"/>
      <c r="H27" s="102">
        <f t="shared" si="3"/>
        <v>0</v>
      </c>
      <c r="I27" s="111"/>
    </row>
    <row r="28" spans="1:9" ht="18.75" customHeight="1">
      <c r="A28" s="95">
        <v>551</v>
      </c>
      <c r="B28" s="96" t="s">
        <v>65</v>
      </c>
      <c r="C28" s="97"/>
      <c r="D28" s="98"/>
      <c r="E28" s="99">
        <f>'丁字账'!B51</f>
        <v>0</v>
      </c>
      <c r="F28" s="100">
        <f>'丁字账'!D51</f>
        <v>0</v>
      </c>
      <c r="G28" s="101"/>
      <c r="H28" s="102">
        <f t="shared" si="3"/>
        <v>0</v>
      </c>
      <c r="I28" s="111"/>
    </row>
    <row r="29" spans="1:9" ht="18.75" customHeight="1">
      <c r="A29" s="95">
        <v>555</v>
      </c>
      <c r="B29" s="96" t="s">
        <v>66</v>
      </c>
      <c r="C29" s="97"/>
      <c r="D29" s="98"/>
      <c r="E29" s="99">
        <f>'丁字账'!G37</f>
        <v>0</v>
      </c>
      <c r="F29" s="100">
        <f>'丁字账'!I37</f>
        <v>0</v>
      </c>
      <c r="G29" s="101"/>
      <c r="H29" s="102">
        <f t="shared" si="3"/>
        <v>0</v>
      </c>
      <c r="I29" s="111"/>
    </row>
    <row r="30" spans="1:9" ht="18.75" customHeight="1">
      <c r="A30" s="95">
        <v>575</v>
      </c>
      <c r="B30" s="96" t="s">
        <v>24</v>
      </c>
      <c r="C30" s="97"/>
      <c r="D30" s="98"/>
      <c r="E30" s="99">
        <f>'丁字账'!L51</f>
        <v>0</v>
      </c>
      <c r="F30" s="100">
        <f>'丁字账'!N51</f>
        <v>0</v>
      </c>
      <c r="G30" s="101"/>
      <c r="H30" s="102">
        <f t="shared" si="3"/>
        <v>0</v>
      </c>
      <c r="I30" s="111"/>
    </row>
    <row r="31" spans="1:9" ht="18.75" customHeight="1">
      <c r="A31" s="95">
        <v>580</v>
      </c>
      <c r="B31" s="96" t="s">
        <v>67</v>
      </c>
      <c r="C31" s="97"/>
      <c r="D31" s="98"/>
      <c r="E31" s="99"/>
      <c r="F31" s="100"/>
      <c r="G31" s="101"/>
      <c r="H31" s="102">
        <f t="shared" si="3"/>
        <v>0</v>
      </c>
      <c r="I31" s="111"/>
    </row>
    <row r="32" spans="1:9" ht="18.75" customHeight="1">
      <c r="A32" s="104" t="s">
        <v>68</v>
      </c>
      <c r="B32" s="95"/>
      <c r="C32" s="97">
        <f>SUM(C4:C31)</f>
        <v>0</v>
      </c>
      <c r="D32" s="98">
        <f>SUM(D4:D31)</f>
        <v>0</v>
      </c>
      <c r="E32" s="99">
        <f>SUM(E4:E31)</f>
        <v>0</v>
      </c>
      <c r="F32" s="100">
        <f>SUM(F4:F31)</f>
        <v>0</v>
      </c>
      <c r="G32" s="101"/>
      <c r="H32" s="102">
        <f>SUM(H4:H31)</f>
        <v>0</v>
      </c>
      <c r="I32" s="111">
        <f>SUM(I4:I31)</f>
        <v>0</v>
      </c>
    </row>
    <row r="33" spans="4:9" ht="18.75" customHeight="1">
      <c r="D33" s="105"/>
      <c r="E33" s="106"/>
      <c r="F33" s="106"/>
      <c r="I33" s="115"/>
    </row>
    <row r="34" ht="18.75" customHeight="1"/>
    <row r="35" spans="4:6" ht="18.75" customHeight="1">
      <c r="D35" s="105"/>
      <c r="E35" s="106"/>
      <c r="F35" s="106"/>
    </row>
    <row r="36" spans="3:9" ht="18.75" customHeight="1">
      <c r="C36" s="70" t="s">
        <v>35</v>
      </c>
      <c r="D36" s="107">
        <f>D32-C32</f>
        <v>0</v>
      </c>
      <c r="E36" s="107"/>
      <c r="F36" s="107">
        <f>F32-E32</f>
        <v>0</v>
      </c>
      <c r="G36" s="108"/>
      <c r="H36" s="107"/>
      <c r="I36" s="107">
        <f>I32-H32</f>
        <v>0</v>
      </c>
    </row>
    <row r="37" ht="18.75" customHeight="1">
      <c r="E37" s="106"/>
    </row>
    <row r="38" ht="18.75" customHeight="1"/>
  </sheetData>
  <sheetProtection/>
  <mergeCells count="7">
    <mergeCell ref="A1:I1"/>
    <mergeCell ref="C2:D2"/>
    <mergeCell ref="E2:G2"/>
    <mergeCell ref="H2:I2"/>
    <mergeCell ref="A32:B32"/>
    <mergeCell ref="A2:A3"/>
    <mergeCell ref="B2:B3"/>
  </mergeCells>
  <printOptions horizontalCentered="1"/>
  <pageMargins left="0.58" right="0.23999999999999996" top="0.34" bottom="0.19" header="0.17" footer="0.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13" sqref="I13"/>
    </sheetView>
  </sheetViews>
  <sheetFormatPr defaultColWidth="9.00390625" defaultRowHeight="14.25"/>
  <cols>
    <col min="1" max="1" width="20.125" style="38" customWidth="1"/>
    <col min="2" max="2" width="11.75390625" style="39" customWidth="1"/>
    <col min="3" max="3" width="12.375" style="40" customWidth="1"/>
    <col min="4" max="4" width="19.00390625" style="41" customWidth="1"/>
    <col min="5" max="5" width="11.875" style="39" customWidth="1"/>
    <col min="6" max="6" width="12.125" style="40" customWidth="1"/>
    <col min="7" max="7" width="5.50390625" style="38" customWidth="1"/>
    <col min="8" max="8" width="11.375" style="38" bestFit="1" customWidth="1"/>
    <col min="9" max="16384" width="9.00390625" style="38" customWidth="1"/>
  </cols>
  <sheetData>
    <row r="1" spans="1:6" ht="19.5">
      <c r="A1" s="42" t="s">
        <v>69</v>
      </c>
      <c r="B1" s="43"/>
      <c r="C1" s="43"/>
      <c r="D1" s="43"/>
      <c r="E1" s="43"/>
      <c r="F1" s="43"/>
    </row>
    <row r="2" spans="1:6" s="37" customFormat="1" ht="24.75" customHeight="1">
      <c r="A2" s="44" t="s">
        <v>70</v>
      </c>
      <c r="B2" s="39"/>
      <c r="C2" s="45" t="s">
        <v>71</v>
      </c>
      <c r="D2" s="46">
        <v>48944</v>
      </c>
      <c r="E2" s="39"/>
      <c r="F2" s="47" t="s">
        <v>72</v>
      </c>
    </row>
    <row r="3" spans="1:6" s="37" customFormat="1" ht="17.25" customHeight="1">
      <c r="A3" s="48" t="s">
        <v>73</v>
      </c>
      <c r="B3" s="49" t="s">
        <v>74</v>
      </c>
      <c r="C3" s="50" t="s">
        <v>75</v>
      </c>
      <c r="D3" s="51" t="s">
        <v>76</v>
      </c>
      <c r="E3" s="49" t="s">
        <v>74</v>
      </c>
      <c r="F3" s="50" t="s">
        <v>75</v>
      </c>
    </row>
    <row r="4" spans="1:6" s="37" customFormat="1" ht="17.25" customHeight="1">
      <c r="A4" s="52" t="s">
        <v>77</v>
      </c>
      <c r="B4" s="53"/>
      <c r="C4" s="54"/>
      <c r="D4" s="55" t="s">
        <v>78</v>
      </c>
      <c r="E4" s="53"/>
      <c r="F4" s="54"/>
    </row>
    <row r="5" spans="1:6" s="37" customFormat="1" ht="20.25" customHeight="1">
      <c r="A5" s="56" t="s">
        <v>79</v>
      </c>
      <c r="B5" s="53"/>
      <c r="C5" s="54">
        <f>'科目余额表'!H4+'科目余额表'!H5</f>
        <v>0</v>
      </c>
      <c r="D5" s="57" t="s">
        <v>80</v>
      </c>
      <c r="E5" s="53"/>
      <c r="F5" s="54">
        <f>'科目余额表'!I17</f>
        <v>0</v>
      </c>
    </row>
    <row r="6" spans="1:6" s="37" customFormat="1" ht="20.25" customHeight="1">
      <c r="A6" s="56" t="s">
        <v>81</v>
      </c>
      <c r="B6" s="53"/>
      <c r="C6" s="54"/>
      <c r="D6" s="57" t="s">
        <v>82</v>
      </c>
      <c r="E6" s="53"/>
      <c r="F6" s="54"/>
    </row>
    <row r="7" spans="1:6" s="37" customFormat="1" ht="20.25" customHeight="1">
      <c r="A7" s="56" t="s">
        <v>83</v>
      </c>
      <c r="B7" s="53"/>
      <c r="C7" s="54"/>
      <c r="D7" s="57" t="s">
        <v>84</v>
      </c>
      <c r="E7" s="53"/>
      <c r="F7" s="54">
        <f>'科目余额表'!I13</f>
        <v>0</v>
      </c>
    </row>
    <row r="8" spans="1:6" s="37" customFormat="1" ht="20.25" customHeight="1">
      <c r="A8" s="56" t="s">
        <v>85</v>
      </c>
      <c r="B8" s="53"/>
      <c r="C8" s="54">
        <f>'科目余额表'!H6</f>
        <v>0</v>
      </c>
      <c r="D8" s="57" t="s">
        <v>86</v>
      </c>
      <c r="E8" s="53"/>
      <c r="F8" s="54">
        <f>'科目余额表'!I14</f>
        <v>0</v>
      </c>
    </row>
    <row r="9" spans="1:6" s="37" customFormat="1" ht="20.25" customHeight="1">
      <c r="A9" s="56" t="s">
        <v>87</v>
      </c>
      <c r="B9" s="58"/>
      <c r="C9" s="59"/>
      <c r="D9" s="57" t="s">
        <v>88</v>
      </c>
      <c r="E9" s="57"/>
      <c r="F9" s="60">
        <f>'科目余额表'!I15</f>
        <v>0</v>
      </c>
    </row>
    <row r="10" spans="1:6" s="37" customFormat="1" ht="20.25" customHeight="1">
      <c r="A10" s="56" t="s">
        <v>89</v>
      </c>
      <c r="B10" s="53"/>
      <c r="C10" s="54"/>
      <c r="D10" s="57" t="s">
        <v>90</v>
      </c>
      <c r="E10" s="53"/>
      <c r="F10" s="54"/>
    </row>
    <row r="11" spans="1:6" s="37" customFormat="1" ht="20.25" customHeight="1">
      <c r="A11" s="56" t="s">
        <v>91</v>
      </c>
      <c r="B11" s="53"/>
      <c r="C11" s="54">
        <f>'科目余额表'!H7</f>
        <v>0</v>
      </c>
      <c r="D11" s="57" t="s">
        <v>92</v>
      </c>
      <c r="E11" s="53"/>
      <c r="F11" s="54">
        <f>'科目余额表'!I16</f>
        <v>0</v>
      </c>
    </row>
    <row r="12" spans="1:6" s="37" customFormat="1" ht="20.25" customHeight="1">
      <c r="A12" s="56" t="s">
        <v>93</v>
      </c>
      <c r="B12" s="53"/>
      <c r="C12" s="54">
        <f>'科目余额表'!H8</f>
        <v>0</v>
      </c>
      <c r="D12" s="57" t="s">
        <v>94</v>
      </c>
      <c r="E12" s="61"/>
      <c r="F12" s="62">
        <f>'科目余额表'!I18</f>
        <v>0</v>
      </c>
    </row>
    <row r="13" spans="1:6" s="37" customFormat="1" ht="20.25" customHeight="1">
      <c r="A13" s="56" t="s">
        <v>95</v>
      </c>
      <c r="B13" s="53"/>
      <c r="C13" s="54">
        <f>'科目余额表'!H9+'科目余额表'!H10</f>
        <v>0</v>
      </c>
      <c r="D13" s="57"/>
      <c r="E13" s="53"/>
      <c r="F13" s="54"/>
    </row>
    <row r="14" spans="1:6" s="37" customFormat="1" ht="20.25" customHeight="1">
      <c r="A14" s="56" t="s">
        <v>96</v>
      </c>
      <c r="B14" s="53"/>
      <c r="C14" s="54"/>
      <c r="D14" s="57" t="s">
        <v>97</v>
      </c>
      <c r="E14" s="53"/>
      <c r="F14" s="54">
        <f>'科目余额表'!I19</f>
        <v>0</v>
      </c>
    </row>
    <row r="15" spans="1:6" s="37" customFormat="1" ht="20.25" customHeight="1">
      <c r="A15" s="56" t="s">
        <v>98</v>
      </c>
      <c r="B15" s="53"/>
      <c r="C15" s="54"/>
      <c r="D15" s="57" t="s">
        <v>99</v>
      </c>
      <c r="E15" s="53"/>
      <c r="F15" s="54"/>
    </row>
    <row r="16" spans="1:6" s="37" customFormat="1" ht="20.25" customHeight="1">
      <c r="A16" s="63" t="s">
        <v>100</v>
      </c>
      <c r="B16" s="53">
        <f>SUM(B10:B15)+B5+B6+B7</f>
        <v>0</v>
      </c>
      <c r="C16" s="54">
        <f>SUM(C5:C15)</f>
        <v>0</v>
      </c>
      <c r="D16" s="64" t="s">
        <v>101</v>
      </c>
      <c r="E16" s="61">
        <f>SUM(E5:E15)</f>
        <v>0</v>
      </c>
      <c r="F16" s="62">
        <f>SUM(F5:F15)</f>
        <v>0</v>
      </c>
    </row>
    <row r="17" spans="1:6" s="37" customFormat="1" ht="20.25" customHeight="1">
      <c r="A17" s="52" t="s">
        <v>102</v>
      </c>
      <c r="B17" s="53"/>
      <c r="C17" s="54"/>
      <c r="D17" s="57"/>
      <c r="E17" s="53"/>
      <c r="F17" s="54"/>
    </row>
    <row r="18" spans="1:6" s="37" customFormat="1" ht="20.25" customHeight="1">
      <c r="A18" s="56" t="s">
        <v>103</v>
      </c>
      <c r="B18" s="53"/>
      <c r="C18" s="54"/>
      <c r="D18" s="55" t="s">
        <v>104</v>
      </c>
      <c r="E18" s="53"/>
      <c r="F18" s="54"/>
    </row>
    <row r="19" spans="1:6" s="37" customFormat="1" ht="20.25" customHeight="1">
      <c r="A19" s="52" t="s">
        <v>105</v>
      </c>
      <c r="B19" s="53"/>
      <c r="C19" s="54"/>
      <c r="D19" s="57" t="s">
        <v>106</v>
      </c>
      <c r="E19" s="53"/>
      <c r="F19" s="54"/>
    </row>
    <row r="20" spans="1:6" s="37" customFormat="1" ht="20.25" customHeight="1">
      <c r="A20" s="65" t="s">
        <v>107</v>
      </c>
      <c r="B20" s="53"/>
      <c r="C20" s="54">
        <f>'科目余额表'!H11</f>
        <v>0</v>
      </c>
      <c r="D20" s="57" t="s">
        <v>108</v>
      </c>
      <c r="E20" s="53"/>
      <c r="F20" s="54"/>
    </row>
    <row r="21" spans="1:6" s="37" customFormat="1" ht="20.25" customHeight="1">
      <c r="A21" s="65" t="s">
        <v>109</v>
      </c>
      <c r="B21" s="53"/>
      <c r="C21" s="54">
        <f>'科目余额表'!I12</f>
        <v>0</v>
      </c>
      <c r="D21" s="64" t="s">
        <v>110</v>
      </c>
      <c r="E21" s="53"/>
      <c r="F21" s="54"/>
    </row>
    <row r="22" spans="1:6" s="37" customFormat="1" ht="20.25" customHeight="1">
      <c r="A22" s="65" t="s">
        <v>111</v>
      </c>
      <c r="B22" s="53"/>
      <c r="C22" s="54">
        <f>C20-C21</f>
        <v>0</v>
      </c>
      <c r="D22" s="64" t="s">
        <v>112</v>
      </c>
      <c r="E22" s="53">
        <f>E19+E20+E21</f>
        <v>0</v>
      </c>
      <c r="F22" s="54"/>
    </row>
    <row r="23" spans="1:6" s="37" customFormat="1" ht="20.25" customHeight="1">
      <c r="A23" s="65" t="s">
        <v>113</v>
      </c>
      <c r="B23" s="53"/>
      <c r="C23" s="54"/>
      <c r="D23" s="57"/>
      <c r="E23" s="53"/>
      <c r="F23" s="54"/>
    </row>
    <row r="24" spans="1:6" s="37" customFormat="1" ht="20.25" customHeight="1">
      <c r="A24" s="66" t="s">
        <v>114</v>
      </c>
      <c r="B24" s="53"/>
      <c r="C24" s="54"/>
      <c r="D24" s="64" t="s">
        <v>115</v>
      </c>
      <c r="E24" s="61">
        <f>E16+E22</f>
        <v>0</v>
      </c>
      <c r="F24" s="62">
        <f>SUM(F16:F23)</f>
        <v>0</v>
      </c>
    </row>
    <row r="25" spans="1:6" s="37" customFormat="1" ht="18.75" customHeight="1">
      <c r="A25" s="52" t="s">
        <v>116</v>
      </c>
      <c r="B25" s="53"/>
      <c r="C25" s="54"/>
      <c r="D25" s="57"/>
      <c r="E25" s="53"/>
      <c r="F25" s="54"/>
    </row>
    <row r="26" spans="1:6" s="37" customFormat="1" ht="20.25" customHeight="1">
      <c r="A26" s="65" t="s">
        <v>117</v>
      </c>
      <c r="B26" s="53"/>
      <c r="C26" s="54"/>
      <c r="D26" s="57"/>
      <c r="E26" s="53"/>
      <c r="F26" s="54"/>
    </row>
    <row r="27" spans="1:6" s="37" customFormat="1" ht="20.25" customHeight="1">
      <c r="A27" s="65" t="s">
        <v>118</v>
      </c>
      <c r="B27" s="53"/>
      <c r="C27" s="54"/>
      <c r="D27" s="57"/>
      <c r="E27" s="53"/>
      <c r="F27" s="54"/>
    </row>
    <row r="28" spans="1:6" s="37" customFormat="1" ht="20.25" customHeight="1">
      <c r="A28" s="66" t="s">
        <v>119</v>
      </c>
      <c r="B28" s="53"/>
      <c r="C28" s="53">
        <f>C27+C26</f>
        <v>0</v>
      </c>
      <c r="D28" s="55" t="s">
        <v>120</v>
      </c>
      <c r="E28" s="53"/>
      <c r="F28" s="54"/>
    </row>
    <row r="29" spans="1:6" s="37" customFormat="1" ht="20.25" customHeight="1">
      <c r="A29" s="52" t="s">
        <v>121</v>
      </c>
      <c r="B29" s="53"/>
      <c r="C29" s="54"/>
      <c r="D29" s="64" t="s">
        <v>122</v>
      </c>
      <c r="E29" s="53"/>
      <c r="F29" s="54"/>
    </row>
    <row r="30" spans="1:8" s="37" customFormat="1" ht="20.25" customHeight="1">
      <c r="A30" s="65" t="s">
        <v>123</v>
      </c>
      <c r="B30" s="53"/>
      <c r="C30" s="54"/>
      <c r="D30" s="64" t="s">
        <v>124</v>
      </c>
      <c r="E30" s="53"/>
      <c r="F30" s="54"/>
      <c r="H30" s="67"/>
    </row>
    <row r="31" spans="1:8" s="37" customFormat="1" ht="20.25" customHeight="1">
      <c r="A31" s="65" t="s">
        <v>125</v>
      </c>
      <c r="B31" s="53"/>
      <c r="C31" s="54"/>
      <c r="D31" s="64" t="s">
        <v>126</v>
      </c>
      <c r="E31" s="61"/>
      <c r="F31" s="62">
        <f>E31+'科目余额表'!I22</f>
        <v>0</v>
      </c>
      <c r="H31" s="68"/>
    </row>
    <row r="32" spans="1:6" s="37" customFormat="1" ht="20.25" customHeight="1">
      <c r="A32" s="65" t="s">
        <v>127</v>
      </c>
      <c r="B32" s="53"/>
      <c r="C32" s="54"/>
      <c r="D32" s="57" t="s">
        <v>128</v>
      </c>
      <c r="E32" s="53"/>
      <c r="F32" s="54">
        <f>SUM(F29:F31)</f>
        <v>0</v>
      </c>
    </row>
    <row r="33" spans="1:9" s="37" customFormat="1" ht="18" customHeight="1">
      <c r="A33" s="66" t="s">
        <v>129</v>
      </c>
      <c r="B33" s="53">
        <f>B32+B31+B30+B28+B24+B23+B22+B18+B16</f>
        <v>0</v>
      </c>
      <c r="C33" s="54">
        <f>C16+C22+C28</f>
        <v>0</v>
      </c>
      <c r="D33" s="64" t="s">
        <v>130</v>
      </c>
      <c r="E33" s="53">
        <f>E32+E24</f>
        <v>0</v>
      </c>
      <c r="F33" s="54">
        <f>F24+F32</f>
        <v>0</v>
      </c>
      <c r="H33" s="69"/>
      <c r="I33" s="69"/>
    </row>
    <row r="36" spans="3:4" ht="14.25">
      <c r="C36" s="38"/>
      <c r="D36" s="38"/>
    </row>
    <row r="38" spans="3:4" ht="14.25">
      <c r="C38" s="70" t="s">
        <v>35</v>
      </c>
      <c r="D38" s="71">
        <f>SUM(C33-F33)</f>
        <v>0</v>
      </c>
    </row>
    <row r="40" ht="14.25">
      <c r="D40" s="72"/>
    </row>
  </sheetData>
  <sheetProtection/>
  <mergeCells count="1">
    <mergeCell ref="A1:F1"/>
  </mergeCells>
  <printOptions horizontalCentered="1"/>
  <pageMargins left="0.23999999999999996" right="0.23999999999999996" top="0.94" bottom="0.66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2" sqref="E12"/>
    </sheetView>
  </sheetViews>
  <sheetFormatPr defaultColWidth="9.00390625" defaultRowHeight="14.25"/>
  <cols>
    <col min="1" max="1" width="44.50390625" style="18" customWidth="1"/>
    <col min="2" max="2" width="18.50390625" style="19" customWidth="1"/>
    <col min="3" max="3" width="17.875" style="20" customWidth="1"/>
    <col min="4" max="4" width="15.00390625" style="21" customWidth="1"/>
    <col min="5" max="5" width="13.125" style="21" customWidth="1"/>
    <col min="6" max="16384" width="9.00390625" style="21" customWidth="1"/>
  </cols>
  <sheetData>
    <row r="1" spans="1:4" ht="17.25">
      <c r="A1" s="22" t="s">
        <v>131</v>
      </c>
      <c r="B1" s="22"/>
      <c r="C1" s="22"/>
      <c r="D1" s="23"/>
    </row>
    <row r="2" spans="1:3" ht="24.75" customHeight="1">
      <c r="A2" s="18" t="s">
        <v>132</v>
      </c>
      <c r="C2" s="24"/>
    </row>
    <row r="3" spans="1:8" ht="23.25" customHeight="1">
      <c r="A3" s="25" t="s">
        <v>133</v>
      </c>
      <c r="C3" s="26" t="s">
        <v>134</v>
      </c>
      <c r="H3" s="27"/>
    </row>
    <row r="4" spans="1:7" ht="26.25" customHeight="1">
      <c r="A4" s="28" t="s">
        <v>135</v>
      </c>
      <c r="B4" s="29" t="s">
        <v>136</v>
      </c>
      <c r="C4" s="30" t="s">
        <v>137</v>
      </c>
      <c r="F4" s="27"/>
      <c r="G4" s="27"/>
    </row>
    <row r="5" spans="1:5" ht="26.25" customHeight="1">
      <c r="A5" s="31" t="s">
        <v>138</v>
      </c>
      <c r="B5" s="32">
        <f>'科目余额表'!F24</f>
        <v>0</v>
      </c>
      <c r="C5" s="33"/>
      <c r="E5" s="34"/>
    </row>
    <row r="6" spans="1:3" ht="26.25" customHeight="1">
      <c r="A6" s="31" t="s">
        <v>139</v>
      </c>
      <c r="B6" s="32"/>
      <c r="C6" s="33"/>
    </row>
    <row r="7" spans="1:3" ht="26.25" customHeight="1">
      <c r="A7" s="31" t="s">
        <v>140</v>
      </c>
      <c r="B7" s="32"/>
      <c r="C7" s="33"/>
    </row>
    <row r="8" spans="1:3" ht="26.25" customHeight="1">
      <c r="A8" s="31" t="s">
        <v>141</v>
      </c>
      <c r="B8" s="32"/>
      <c r="C8" s="33"/>
    </row>
    <row r="9" spans="1:3" ht="26.25" customHeight="1">
      <c r="A9" s="31" t="s">
        <v>142</v>
      </c>
      <c r="B9" s="32">
        <f>'科目余额表'!E25</f>
        <v>0</v>
      </c>
      <c r="C9" s="33"/>
    </row>
    <row r="10" spans="1:5" ht="26.25" customHeight="1">
      <c r="A10" s="31" t="s">
        <v>143</v>
      </c>
      <c r="B10" s="32"/>
      <c r="C10" s="33"/>
      <c r="E10" s="34"/>
    </row>
    <row r="11" spans="1:3" ht="26.25" customHeight="1">
      <c r="A11" s="31" t="s">
        <v>144</v>
      </c>
      <c r="B11" s="32">
        <f>'科目余额表'!E26</f>
        <v>0</v>
      </c>
      <c r="C11" s="33"/>
    </row>
    <row r="12" spans="1:3" ht="26.25" customHeight="1">
      <c r="A12" s="31" t="s">
        <v>145</v>
      </c>
      <c r="B12" s="35">
        <f>B5-B8-B9-B11</f>
        <v>0</v>
      </c>
      <c r="C12" s="35">
        <f>C5-C8-C9-C11</f>
        <v>0</v>
      </c>
    </row>
    <row r="13" spans="1:3" ht="26.25" customHeight="1">
      <c r="A13" s="31" t="s">
        <v>146</v>
      </c>
      <c r="B13" s="32"/>
      <c r="C13" s="33"/>
    </row>
    <row r="14" spans="1:3" ht="26.25" customHeight="1">
      <c r="A14" s="31" t="s">
        <v>147</v>
      </c>
      <c r="B14" s="32">
        <f>'科目余额表'!E28</f>
        <v>0</v>
      </c>
      <c r="C14" s="33"/>
    </row>
    <row r="15" spans="1:3" ht="26.25" customHeight="1">
      <c r="A15" s="31" t="s">
        <v>148</v>
      </c>
      <c r="B15" s="32">
        <f>'科目余额表'!E29</f>
        <v>0</v>
      </c>
      <c r="C15" s="33"/>
    </row>
    <row r="16" spans="1:3" ht="26.25" customHeight="1">
      <c r="A16" s="31" t="s">
        <v>149</v>
      </c>
      <c r="B16" s="32"/>
      <c r="C16" s="33"/>
    </row>
    <row r="17" spans="1:3" ht="26.25" customHeight="1">
      <c r="A17" s="31" t="s">
        <v>150</v>
      </c>
      <c r="B17" s="32"/>
      <c r="C17" s="33"/>
    </row>
    <row r="18" spans="1:3" ht="26.25" customHeight="1">
      <c r="A18" s="31" t="s">
        <v>151</v>
      </c>
      <c r="B18" s="35">
        <f>B12-B14-B15</f>
        <v>0</v>
      </c>
      <c r="C18" s="35">
        <f>C12-C14-C15</f>
        <v>0</v>
      </c>
    </row>
    <row r="19" spans="1:3" ht="26.25" customHeight="1">
      <c r="A19" s="31" t="s">
        <v>152</v>
      </c>
      <c r="B19" s="32"/>
      <c r="C19" s="33"/>
    </row>
    <row r="20" spans="1:3" ht="26.25" customHeight="1">
      <c r="A20" s="31" t="s">
        <v>153</v>
      </c>
      <c r="B20" s="32"/>
      <c r="C20" s="33"/>
    </row>
    <row r="21" spans="1:3" ht="26.25" customHeight="1">
      <c r="A21" s="31" t="s">
        <v>154</v>
      </c>
      <c r="B21" s="32"/>
      <c r="C21" s="33"/>
    </row>
    <row r="22" spans="1:3" ht="26.25" customHeight="1">
      <c r="A22" s="31" t="s">
        <v>155</v>
      </c>
      <c r="B22" s="32"/>
      <c r="C22" s="33"/>
    </row>
    <row r="23" spans="1:3" ht="26.25" customHeight="1">
      <c r="A23" s="31" t="s">
        <v>156</v>
      </c>
      <c r="B23" s="35">
        <f>SUM(B18+B19+B20-B21+B22)</f>
        <v>0</v>
      </c>
      <c r="C23" s="35">
        <f>SUM(C18+C19+C20-C21+C22)</f>
        <v>0</v>
      </c>
    </row>
    <row r="24" spans="1:5" ht="26.25" customHeight="1">
      <c r="A24" s="31" t="s">
        <v>157</v>
      </c>
      <c r="B24" s="32"/>
      <c r="C24" s="33"/>
      <c r="E24" s="34"/>
    </row>
    <row r="25" spans="1:3" ht="26.25" customHeight="1">
      <c r="A25" s="31" t="s">
        <v>158</v>
      </c>
      <c r="B25" s="32">
        <f>B23-B24</f>
        <v>0</v>
      </c>
      <c r="C25" s="33">
        <f>C23-C24</f>
        <v>0</v>
      </c>
    </row>
    <row r="26" ht="18.75" customHeight="1"/>
    <row r="32" ht="13.5">
      <c r="A32" s="20"/>
    </row>
    <row r="33" ht="13.5">
      <c r="A33" s="20"/>
    </row>
    <row r="34" ht="13.5">
      <c r="A34" s="20"/>
    </row>
    <row r="35" ht="13.5">
      <c r="A35" s="20"/>
    </row>
    <row r="36" ht="13.5">
      <c r="A36" s="20"/>
    </row>
    <row r="37" ht="13.5">
      <c r="A37" s="20"/>
    </row>
    <row r="38" ht="13.5">
      <c r="A38" s="20"/>
    </row>
    <row r="39" ht="13.5">
      <c r="A39" s="20"/>
    </row>
    <row r="40" spans="1:2" ht="13.5">
      <c r="A40" s="20"/>
      <c r="B40" s="36"/>
    </row>
    <row r="41" ht="13.5">
      <c r="A41" s="20"/>
    </row>
    <row r="42" ht="13.5">
      <c r="A42" s="20"/>
    </row>
    <row r="43" ht="13.5">
      <c r="A43" s="20"/>
    </row>
  </sheetData>
  <sheetProtection/>
  <mergeCells count="1">
    <mergeCell ref="A1:C1"/>
  </mergeCells>
  <printOptions/>
  <pageMargins left="0.8300000000000001" right="0.43000000000000005" top="0.93" bottom="0.65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53.625" style="1" customWidth="1"/>
    <col min="2" max="2" width="4.50390625" style="1" customWidth="1"/>
    <col min="3" max="3" width="21.875" style="1" customWidth="1"/>
    <col min="4" max="4" width="9.00390625" style="1" customWidth="1"/>
    <col min="5" max="5" width="11.25390625" style="1" customWidth="1"/>
    <col min="6" max="16384" width="9.00390625" style="1" customWidth="1"/>
  </cols>
  <sheetData>
    <row r="1" spans="1:3" ht="29.25" customHeight="1">
      <c r="A1" s="2" t="s">
        <v>159</v>
      </c>
      <c r="B1" s="2"/>
      <c r="C1" s="2"/>
    </row>
    <row r="2" spans="1:3" ht="15.75" customHeight="1">
      <c r="A2" s="3" t="s">
        <v>160</v>
      </c>
      <c r="B2" s="4"/>
      <c r="C2" s="3" t="s">
        <v>161</v>
      </c>
    </row>
    <row r="3" spans="1:3" ht="15.75" customHeight="1">
      <c r="A3" s="5" t="s">
        <v>162</v>
      </c>
      <c r="B3" s="6"/>
      <c r="C3" s="6"/>
    </row>
    <row r="4" spans="1:4" ht="15.75" customHeight="1">
      <c r="A4" s="7" t="s">
        <v>163</v>
      </c>
      <c r="B4" s="7"/>
      <c r="C4" s="8">
        <f>'损益表'!C25</f>
        <v>0</v>
      </c>
      <c r="D4" s="9"/>
    </row>
    <row r="5" spans="1:4" ht="15.75" customHeight="1">
      <c r="A5" s="6" t="s">
        <v>164</v>
      </c>
      <c r="B5" s="6"/>
      <c r="C5" s="8">
        <v>0</v>
      </c>
      <c r="D5" s="9"/>
    </row>
    <row r="6" spans="1:5" ht="15.75" customHeight="1">
      <c r="A6" s="10" t="s">
        <v>165</v>
      </c>
      <c r="B6" s="6"/>
      <c r="C6" s="11">
        <f>'资产负债表'!C21-'资产负债表'!B21</f>
        <v>0</v>
      </c>
      <c r="E6" s="12"/>
    </row>
    <row r="7" spans="1:5" ht="15.75" customHeight="1">
      <c r="A7" s="7" t="s">
        <v>166</v>
      </c>
      <c r="B7" s="7"/>
      <c r="C7" s="8"/>
      <c r="E7" s="13"/>
    </row>
    <row r="8" spans="1:5" ht="15.75" customHeight="1">
      <c r="A8" s="10" t="s">
        <v>167</v>
      </c>
      <c r="B8" s="7"/>
      <c r="C8" s="11">
        <f>-('资产负债表'!C14-'资产负债表'!B14)</f>
        <v>0</v>
      </c>
      <c r="E8" s="12"/>
    </row>
    <row r="9" spans="1:3" ht="15.75" customHeight="1">
      <c r="A9" s="7" t="s">
        <v>168</v>
      </c>
      <c r="B9" s="7"/>
      <c r="C9" s="8">
        <f>'资产负债表'!F14-'资产负债表'!E14</f>
        <v>0</v>
      </c>
    </row>
    <row r="10" spans="1:3" ht="15.75" customHeight="1">
      <c r="A10" s="7" t="s">
        <v>169</v>
      </c>
      <c r="B10" s="7"/>
      <c r="C10" s="8">
        <f>-('资产负债表'!C15-'资产负债表'!B15)</f>
        <v>0</v>
      </c>
    </row>
    <row r="11" spans="1:3" ht="15.75" customHeight="1">
      <c r="A11" s="7" t="s">
        <v>170</v>
      </c>
      <c r="B11" s="7"/>
      <c r="C11" s="8">
        <f>-'损益表'!C19</f>
        <v>0</v>
      </c>
    </row>
    <row r="12" spans="1:3" ht="15.75" customHeight="1">
      <c r="A12" s="7" t="s">
        <v>171</v>
      </c>
      <c r="B12" s="7"/>
      <c r="C12" s="8">
        <f>-('资产负债表'!C32-'资产负债表'!B32)</f>
        <v>0</v>
      </c>
    </row>
    <row r="13" spans="1:3" ht="15.75" customHeight="1">
      <c r="A13" s="7" t="s">
        <v>172</v>
      </c>
      <c r="B13" s="7"/>
      <c r="C13" s="11">
        <f>-('资产负债表'!C13-'资产负债表'!B13)</f>
        <v>0</v>
      </c>
    </row>
    <row r="14" spans="1:3" ht="15.75" customHeight="1">
      <c r="A14" s="7" t="s">
        <v>173</v>
      </c>
      <c r="B14" s="7"/>
      <c r="C14" s="8">
        <f>-('资产负债表'!C7+'资产负债表'!C10+'资产负债表'!C11+'资产负债表'!C12-'资产负债表'!B7-'资产负债表'!B10-'资产负债表'!B11-'资产负债表'!B12)</f>
        <v>0</v>
      </c>
    </row>
    <row r="15" spans="1:3" ht="15.75" customHeight="1">
      <c r="A15" s="7" t="s">
        <v>174</v>
      </c>
      <c r="B15" s="7"/>
      <c r="C15" s="8">
        <f>('资产负债表'!F6+'资产负债表'!F7+'资产负债表'!F8+'资产负债表'!F9+'资产负债表'!F11+'资产负债表'!F12+'资产负债表'!F13+'资产负债表'!F15-'资产负债表'!E6-'资产负债表'!E7-'资产负债表'!E8-'资产负债表'!E9-'资产负债表'!E11-'资产负债表'!E12-'资产负债表'!E13-'资产负债表'!E15)</f>
        <v>0</v>
      </c>
    </row>
    <row r="16" spans="1:3" ht="15.75" customHeight="1">
      <c r="A16" s="7" t="s">
        <v>175</v>
      </c>
      <c r="B16" s="7"/>
      <c r="C16" s="8"/>
    </row>
    <row r="17" spans="1:7" ht="15.75" customHeight="1">
      <c r="A17" s="14" t="s">
        <v>176</v>
      </c>
      <c r="B17" s="7"/>
      <c r="C17" s="8">
        <f>C4+C5+C6+C7+C8+C9+C10+C11+C12+C13+C14+C15+C16</f>
        <v>0</v>
      </c>
      <c r="E17" s="15"/>
      <c r="G17" s="15"/>
    </row>
    <row r="18" spans="1:3" ht="15.75" customHeight="1">
      <c r="A18" s="14"/>
      <c r="B18" s="7"/>
      <c r="C18" s="8"/>
    </row>
    <row r="19" spans="1:3" ht="15.75" customHeight="1">
      <c r="A19" s="5" t="s">
        <v>177</v>
      </c>
      <c r="B19" s="6"/>
      <c r="C19" s="8"/>
    </row>
    <row r="20" spans="1:3" ht="15.75" customHeight="1">
      <c r="A20" s="7" t="s">
        <v>178</v>
      </c>
      <c r="B20" s="7"/>
      <c r="C20" s="8">
        <f>-('资产负债表'!C6-'资产负债表'!B6)</f>
        <v>0</v>
      </c>
    </row>
    <row r="21" spans="1:3" ht="15.75" customHeight="1">
      <c r="A21" s="7" t="s">
        <v>179</v>
      </c>
      <c r="B21" s="7"/>
      <c r="C21" s="8">
        <f>-C11</f>
        <v>0</v>
      </c>
    </row>
    <row r="22" spans="1:5" ht="15.75" customHeight="1">
      <c r="A22" s="7" t="s">
        <v>180</v>
      </c>
      <c r="B22" s="7"/>
      <c r="C22" s="8"/>
      <c r="E22" s="12"/>
    </row>
    <row r="23" spans="1:3" ht="15.75" customHeight="1">
      <c r="A23" s="7" t="s">
        <v>181</v>
      </c>
      <c r="B23" s="7"/>
      <c r="C23" s="11">
        <f>-('资产负债表'!C20+'资产负债表'!C24-'资产负债表'!B20-'资产负债表'!B24)</f>
        <v>0</v>
      </c>
    </row>
    <row r="24" spans="1:3" ht="15.75" customHeight="1">
      <c r="A24" s="6" t="s">
        <v>182</v>
      </c>
      <c r="B24" s="7"/>
      <c r="C24" s="8">
        <f>-('资产负债表'!C28-'资产负债表'!B28+'现金流量表'!C7)</f>
        <v>0</v>
      </c>
    </row>
    <row r="25" spans="1:3" ht="15.75" customHeight="1">
      <c r="A25" s="7" t="s">
        <v>180</v>
      </c>
      <c r="B25" s="7"/>
      <c r="C25" s="8"/>
    </row>
    <row r="26" spans="1:3" ht="15.75" customHeight="1">
      <c r="A26" s="14" t="s">
        <v>183</v>
      </c>
      <c r="B26" s="7"/>
      <c r="C26" s="8">
        <f>C20+C21+C22+C23+C24+C25</f>
        <v>0</v>
      </c>
    </row>
    <row r="27" spans="1:3" ht="15.75" customHeight="1">
      <c r="A27" s="14"/>
      <c r="B27" s="7"/>
      <c r="C27" s="8"/>
    </row>
    <row r="28" spans="1:3" ht="15.75" customHeight="1">
      <c r="A28" s="5" t="s">
        <v>184</v>
      </c>
      <c r="B28" s="6"/>
      <c r="C28" s="8"/>
    </row>
    <row r="29" spans="1:3" ht="15.75" customHeight="1">
      <c r="A29" s="7" t="s">
        <v>185</v>
      </c>
      <c r="B29" s="7"/>
      <c r="C29" s="8">
        <f>'资产负债表'!F5+'资产负债表'!F19-'资产负债表'!E5-'资产负债表'!E19</f>
        <v>0</v>
      </c>
    </row>
    <row r="30" spans="1:3" ht="15.75" customHeight="1">
      <c r="A30" s="7" t="s">
        <v>186</v>
      </c>
      <c r="B30" s="7"/>
      <c r="C30" s="8">
        <f>'资产负债表'!F20-'资产负债表'!E20</f>
        <v>0</v>
      </c>
    </row>
    <row r="31" spans="1:3" ht="15.75" customHeight="1">
      <c r="A31" s="7" t="s">
        <v>187</v>
      </c>
      <c r="B31" s="7"/>
      <c r="C31" s="8">
        <f>'资产负债表'!F21-'资产负债表'!E21</f>
        <v>0</v>
      </c>
    </row>
    <row r="32" spans="1:3" ht="15.75" customHeight="1">
      <c r="A32" s="7" t="s">
        <v>188</v>
      </c>
      <c r="B32" s="7"/>
      <c r="C32" s="8">
        <f>'资产负债表'!F31+'资产负债表'!F30+'资产负债表'!F29+'资产负债表'!F10-'资产负债表'!E31-'资产负债表'!E30-'资产负债表'!E29-'资产负债表'!E10-'现金流量表'!C4</f>
        <v>0</v>
      </c>
    </row>
    <row r="33" spans="1:3" ht="15.75" customHeight="1">
      <c r="A33" s="14" t="s">
        <v>189</v>
      </c>
      <c r="B33" s="7"/>
      <c r="C33" s="8">
        <f>SUM(C29:C32)</f>
        <v>0</v>
      </c>
    </row>
    <row r="34" spans="1:3" ht="15.75" customHeight="1">
      <c r="A34" s="14"/>
      <c r="B34" s="7"/>
      <c r="C34" s="8"/>
    </row>
    <row r="35" spans="1:3" ht="15.75" customHeight="1">
      <c r="A35" s="6" t="s">
        <v>190</v>
      </c>
      <c r="B35" s="6"/>
      <c r="C35" s="8">
        <v>0</v>
      </c>
    </row>
    <row r="36" spans="1:3" ht="15.75" customHeight="1">
      <c r="A36" s="6"/>
      <c r="B36" s="6"/>
      <c r="C36" s="8"/>
    </row>
    <row r="37" spans="1:3" ht="15.75" customHeight="1">
      <c r="A37" s="5" t="s">
        <v>191</v>
      </c>
      <c r="B37" s="6"/>
      <c r="C37" s="8">
        <f>C35+C26+C17+C33</f>
        <v>0</v>
      </c>
    </row>
    <row r="38" spans="1:3" ht="15.75" customHeight="1">
      <c r="A38" s="6"/>
      <c r="B38" s="6"/>
      <c r="C38" s="16"/>
    </row>
    <row r="39" spans="1:3" ht="15.75" customHeight="1">
      <c r="A39" s="10" t="s">
        <v>192</v>
      </c>
      <c r="B39" s="6"/>
      <c r="C39" s="8">
        <f>'资产负债表'!B5</f>
        <v>0</v>
      </c>
    </row>
    <row r="40" spans="1:3" ht="15.75" customHeight="1">
      <c r="A40" s="17"/>
      <c r="B40" s="6"/>
      <c r="C40" s="16"/>
    </row>
    <row r="41" spans="1:3" ht="15.75" customHeight="1">
      <c r="A41" s="10" t="s">
        <v>193</v>
      </c>
      <c r="B41" s="6"/>
      <c r="C41" s="8">
        <f>C37+C39</f>
        <v>0</v>
      </c>
    </row>
    <row r="46" ht="12.75">
      <c r="C46" s="15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aax</dc:creator>
  <cp:keywords/>
  <dc:description/>
  <cp:lastModifiedBy>123</cp:lastModifiedBy>
  <cp:lastPrinted>2009-04-01T00:30:11Z</cp:lastPrinted>
  <dcterms:created xsi:type="dcterms:W3CDTF">2005-01-19T05:39:19Z</dcterms:created>
  <dcterms:modified xsi:type="dcterms:W3CDTF">2020-11-14T15:44:28Z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