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B20" i="1"/>
  <c r="D14" i="1"/>
  <c r="D15" i="1"/>
  <c r="D16" i="1"/>
  <c r="D17" i="1"/>
  <c r="D18" i="1"/>
  <c r="D19" i="1"/>
  <c r="D20" i="1"/>
  <c r="D21" i="1"/>
  <c r="C14" i="1"/>
  <c r="C15" i="1"/>
  <c r="C16" i="1"/>
  <c r="C17" i="1"/>
  <c r="C18" i="1"/>
  <c r="C19" i="1"/>
  <c r="C20" i="1"/>
  <c r="C21" i="1"/>
  <c r="B14" i="1"/>
  <c r="B15" i="1" l="1"/>
  <c r="B16" i="1"/>
  <c r="B17" i="1"/>
  <c r="B18" i="1"/>
  <c r="B19" i="1"/>
</calcChain>
</file>

<file path=xl/sharedStrings.xml><?xml version="1.0" encoding="utf-8"?>
<sst xmlns="http://schemas.openxmlformats.org/spreadsheetml/2006/main" count="31" uniqueCount="20">
  <si>
    <t>新产品定价策略分析</t>
    <phoneticPr fontId="1" type="noConversion"/>
  </si>
  <si>
    <t>撇脂定价</t>
    <phoneticPr fontId="1" type="noConversion"/>
  </si>
  <si>
    <t>预计月销量</t>
    <phoneticPr fontId="1" type="noConversion"/>
  </si>
  <si>
    <t>竞争者影响</t>
    <phoneticPr fontId="1" type="noConversion"/>
  </si>
  <si>
    <t>渗透定价</t>
    <phoneticPr fontId="1" type="noConversion"/>
  </si>
  <si>
    <t>预计月销量</t>
    <phoneticPr fontId="1" type="noConversion"/>
  </si>
  <si>
    <t>成本影响</t>
    <phoneticPr fontId="1" type="noConversion"/>
  </si>
  <si>
    <t>满意定价</t>
    <phoneticPr fontId="1" type="noConversion"/>
  </si>
  <si>
    <t>单位成本</t>
    <phoneticPr fontId="1" type="noConversion"/>
  </si>
  <si>
    <t>平均利润</t>
    <phoneticPr fontId="1" type="noConversion"/>
  </si>
  <si>
    <t>半年利润</t>
    <phoneticPr fontId="1" type="noConversion"/>
  </si>
  <si>
    <t>各定价策略利润分析</t>
    <phoneticPr fontId="1" type="noConversion"/>
  </si>
  <si>
    <t>7月</t>
    <phoneticPr fontId="1" type="noConversion"/>
  </si>
  <si>
    <t>8月</t>
  </si>
  <si>
    <t>8月</t>
    <phoneticPr fontId="1" type="noConversion"/>
  </si>
  <si>
    <t>9月</t>
  </si>
  <si>
    <t>10月</t>
  </si>
  <si>
    <t>11月</t>
  </si>
  <si>
    <t>12月</t>
  </si>
  <si>
    <t>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</si>
</sst>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2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0" borderId="12" xfId="0" applyNumberFormat="1" applyFont="1" applyBorder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1" xfId="0" applyNumberFormat="1" applyFont="1" applyBorder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新产品定价策略分析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80145619785607"/>
          <c:y val="0.14281873156741254"/>
          <c:w val="0.70572398884552912"/>
          <c:h val="0.74676837847344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撇脂定价</c:v>
                </c:pt>
              </c:strCache>
            </c:strRef>
          </c:tx>
          <c:invertIfNegative val="0"/>
          <c:cat>
            <c:strRef>
              <c:f>Sheet1!$A$14:$A$19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Sheet1!$B$14:$B$19</c:f>
              <c:numCache>
                <c:formatCode>"￥"#,##0.00_);[Red]\("￥"#,##0.00\)</c:formatCode>
                <c:ptCount val="6"/>
                <c:pt idx="0">
                  <c:v>41600</c:v>
                </c:pt>
                <c:pt idx="1">
                  <c:v>41600</c:v>
                </c:pt>
                <c:pt idx="2">
                  <c:v>41024</c:v>
                </c:pt>
                <c:pt idx="3">
                  <c:v>41024</c:v>
                </c:pt>
                <c:pt idx="4">
                  <c:v>40448</c:v>
                </c:pt>
                <c:pt idx="5">
                  <c:v>40448</c:v>
                </c:pt>
              </c:numCache>
            </c:numRef>
          </c:val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渗透定价</c:v>
                </c:pt>
              </c:strCache>
            </c:strRef>
          </c:tx>
          <c:invertIfNegative val="0"/>
          <c:cat>
            <c:strRef>
              <c:f>Sheet1!$A$14:$A$19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Sheet1!$C$14:$C$19</c:f>
              <c:numCache>
                <c:formatCode>"￥"#,##0.00_);[Red]\("￥"#,##0.00\)</c:formatCode>
                <c:ptCount val="6"/>
                <c:pt idx="0">
                  <c:v>38760</c:v>
                </c:pt>
                <c:pt idx="1">
                  <c:v>42000</c:v>
                </c:pt>
                <c:pt idx="2">
                  <c:v>45240</c:v>
                </c:pt>
                <c:pt idx="3">
                  <c:v>48480</c:v>
                </c:pt>
                <c:pt idx="4">
                  <c:v>48480</c:v>
                </c:pt>
                <c:pt idx="5">
                  <c:v>48480</c:v>
                </c:pt>
              </c:numCache>
            </c:numRef>
          </c:val>
        </c:ser>
        <c:ser>
          <c:idx val="2"/>
          <c:order val="2"/>
          <c:tx>
            <c:strRef>
              <c:f>Sheet1!$D$13</c:f>
              <c:strCache>
                <c:ptCount val="1"/>
                <c:pt idx="0">
                  <c:v>满意定价</c:v>
                </c:pt>
              </c:strCache>
            </c:strRef>
          </c:tx>
          <c:invertIfNegative val="0"/>
          <c:cat>
            <c:strRef>
              <c:f>Sheet1!$A$14:$A$19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Sheet1!$D$14:$D$19</c:f>
              <c:numCache>
                <c:formatCode>"￥"#,##0.00_);[Red]\("￥"#,##0.00\)</c:formatCode>
                <c:ptCount val="6"/>
                <c:pt idx="0">
                  <c:v>74368</c:v>
                </c:pt>
                <c:pt idx="1">
                  <c:v>71360</c:v>
                </c:pt>
                <c:pt idx="2">
                  <c:v>65344</c:v>
                </c:pt>
                <c:pt idx="3">
                  <c:v>62336</c:v>
                </c:pt>
                <c:pt idx="4">
                  <c:v>59328</c:v>
                </c:pt>
                <c:pt idx="5">
                  <c:v>44288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56640"/>
        <c:axId val="220025216"/>
      </c:barChart>
      <c:catAx>
        <c:axId val="2178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0025216"/>
        <c:crosses val="autoZero"/>
        <c:auto val="1"/>
        <c:lblAlgn val="ctr"/>
        <c:lblOffset val="100"/>
        <c:noMultiLvlLbl val="0"/>
      </c:catAx>
      <c:valAx>
        <c:axId val="220025216"/>
        <c:scaling>
          <c:orientation val="minMax"/>
        </c:scaling>
        <c:delete val="0"/>
        <c:axPos val="l"/>
        <c:numFmt formatCode="&quot;￥&quot;#,##0.00_);[Red]\(&quot;￥&quot;#,##0.00\)" sourceLinked="1"/>
        <c:majorTickMark val="out"/>
        <c:minorTickMark val="none"/>
        <c:tickLblPos val="nextTo"/>
        <c:crossAx val="21785664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86235636108016245"/>
          <c:y val="0.43226165029717617"/>
          <c:w val="0.1371467566546791"/>
          <c:h val="0.19009625126646404"/>
        </c:manualLayout>
      </c:layout>
      <c:overlay val="0"/>
    </c:legend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638173</xdr:colOff>
      <xdr:row>10</xdr:row>
      <xdr:rowOff>33336</xdr:rowOff>
    </xdr:from>
    <xdr:to>
      <xdr:col>11</xdr:col>
      <xdr:colOff>752474</xdr:colOff>
      <xdr:row>27</xdr:row>
      <xdr:rowOff>95250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workbookViewId="0">
      <selection activeCell="O20" sqref="O20"/>
    </sheetView>
  </sheetViews>
  <sheetFormatPr defaultRowHeight="16.5" x14ac:dyDescent="0.15"/>
  <cols>
    <col min="1" max="1" width="9" style="1" customWidth="1"/>
    <col min="2" max="2" width="12.625" style="1" customWidth="1"/>
    <col min="3" max="3" width="12.25" style="1" customWidth="1"/>
    <col min="4" max="4" width="13.5" style="1" customWidth="1"/>
    <col min="5" max="5" width="1" style="1" customWidth="1"/>
    <col min="6" max="6" width="11.25" style="1" bestFit="1" customWidth="1"/>
    <col min="7" max="7" width="9.25" style="1" customWidth="1"/>
    <col min="8" max="8" width="11.25" style="1" bestFit="1" customWidth="1"/>
    <col min="9" max="9" width="1" style="1" customWidth="1"/>
    <col min="10" max="10" width="11.25" style="1" bestFit="1" customWidth="1"/>
    <col min="11" max="11" width="9.25" style="1" bestFit="1" customWidth="1"/>
    <col min="12" max="12" width="10.375" style="1" customWidth="1"/>
    <col min="13" max="16384" width="9" style="1"/>
  </cols>
  <sheetData>
    <row r="1" spans="1:12" ht="69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.5" customHeight="1" thickBot="1" x14ac:dyDescent="0.2"/>
    <row r="3" spans="1:12" ht="27.75" customHeight="1" thickBot="1" x14ac:dyDescent="0.2">
      <c r="A3" s="43" t="s">
        <v>8</v>
      </c>
      <c r="B3" s="24" t="s">
        <v>1</v>
      </c>
      <c r="C3" s="5"/>
      <c r="D3" s="23">
        <v>288</v>
      </c>
      <c r="E3" s="3"/>
      <c r="F3" s="24" t="s">
        <v>4</v>
      </c>
      <c r="G3" s="41">
        <v>108</v>
      </c>
      <c r="H3" s="42"/>
      <c r="I3" s="3"/>
      <c r="J3" s="24" t="s">
        <v>7</v>
      </c>
      <c r="K3" s="41">
        <v>188</v>
      </c>
      <c r="L3" s="42"/>
    </row>
    <row r="4" spans="1:12" ht="28.5" customHeight="1" x14ac:dyDescent="0.15">
      <c r="A4" s="44">
        <v>80</v>
      </c>
      <c r="B4" s="39" t="s">
        <v>2</v>
      </c>
      <c r="C4" s="40"/>
      <c r="D4" s="11" t="s">
        <v>3</v>
      </c>
      <c r="E4" s="3"/>
      <c r="F4" s="12" t="s">
        <v>5</v>
      </c>
      <c r="G4" s="13" t="s">
        <v>6</v>
      </c>
      <c r="H4" s="11" t="s">
        <v>3</v>
      </c>
      <c r="I4" s="3"/>
      <c r="J4" s="12" t="s">
        <v>5</v>
      </c>
      <c r="K4" s="13" t="s">
        <v>6</v>
      </c>
      <c r="L4" s="11" t="s">
        <v>3</v>
      </c>
    </row>
    <row r="5" spans="1:12" x14ac:dyDescent="0.15">
      <c r="A5" s="1" t="s">
        <v>12</v>
      </c>
      <c r="B5" s="33">
        <v>200</v>
      </c>
      <c r="C5" s="34"/>
      <c r="D5" s="14">
        <v>0</v>
      </c>
      <c r="E5" s="15"/>
      <c r="F5" s="16">
        <v>1500</v>
      </c>
      <c r="G5" s="17">
        <v>-0.1</v>
      </c>
      <c r="H5" s="18">
        <v>0.12</v>
      </c>
      <c r="I5" s="15"/>
      <c r="J5" s="16">
        <v>800</v>
      </c>
      <c r="K5" s="17">
        <v>-0.02</v>
      </c>
      <c r="L5" s="18">
        <v>0.1</v>
      </c>
    </row>
    <row r="6" spans="1:12" x14ac:dyDescent="0.15">
      <c r="A6" s="1" t="s">
        <v>14</v>
      </c>
      <c r="B6" s="33">
        <v>200</v>
      </c>
      <c r="C6" s="34"/>
      <c r="D6" s="14">
        <v>0</v>
      </c>
      <c r="E6" s="15"/>
      <c r="F6" s="31">
        <v>1500</v>
      </c>
      <c r="G6" s="17">
        <v>-0.1</v>
      </c>
      <c r="H6" s="18">
        <v>0.1</v>
      </c>
      <c r="I6" s="15"/>
      <c r="J6" s="31">
        <v>800</v>
      </c>
      <c r="K6" s="17">
        <v>-0.02</v>
      </c>
      <c r="L6" s="18">
        <v>0.12</v>
      </c>
    </row>
    <row r="7" spans="1:12" x14ac:dyDescent="0.15">
      <c r="A7" s="1" t="s">
        <v>15</v>
      </c>
      <c r="B7" s="33">
        <v>200</v>
      </c>
      <c r="C7" s="34"/>
      <c r="D7" s="19">
        <v>0.01</v>
      </c>
      <c r="E7" s="15"/>
      <c r="F7" s="31">
        <v>1500</v>
      </c>
      <c r="G7" s="17">
        <v>-0.1</v>
      </c>
      <c r="H7" s="18">
        <v>0.08</v>
      </c>
      <c r="I7" s="15"/>
      <c r="J7" s="31">
        <v>800</v>
      </c>
      <c r="K7" s="17">
        <v>-0.02</v>
      </c>
      <c r="L7" s="18">
        <v>0.16</v>
      </c>
    </row>
    <row r="8" spans="1:12" x14ac:dyDescent="0.15">
      <c r="A8" s="1" t="s">
        <v>16</v>
      </c>
      <c r="B8" s="33">
        <v>200</v>
      </c>
      <c r="C8" s="34"/>
      <c r="D8" s="19">
        <v>0.01</v>
      </c>
      <c r="E8" s="15"/>
      <c r="F8" s="31">
        <v>1500</v>
      </c>
      <c r="G8" s="17">
        <v>-0.1</v>
      </c>
      <c r="H8" s="18">
        <v>0.06</v>
      </c>
      <c r="I8" s="15"/>
      <c r="J8" s="31">
        <v>800</v>
      </c>
      <c r="K8" s="17">
        <v>-0.02</v>
      </c>
      <c r="L8" s="18">
        <v>0.18</v>
      </c>
    </row>
    <row r="9" spans="1:12" x14ac:dyDescent="0.15">
      <c r="A9" s="1" t="s">
        <v>17</v>
      </c>
      <c r="B9" s="33">
        <v>200</v>
      </c>
      <c r="C9" s="34"/>
      <c r="D9" s="19">
        <v>0.02</v>
      </c>
      <c r="E9" s="15"/>
      <c r="F9" s="31">
        <v>1500</v>
      </c>
      <c r="G9" s="17">
        <v>-0.1</v>
      </c>
      <c r="H9" s="18">
        <v>0.06</v>
      </c>
      <c r="I9" s="15"/>
      <c r="J9" s="31">
        <v>800</v>
      </c>
      <c r="K9" s="17">
        <v>-0.02</v>
      </c>
      <c r="L9" s="18">
        <v>0.2</v>
      </c>
    </row>
    <row r="10" spans="1:12" ht="17.25" thickBot="1" x14ac:dyDescent="0.2">
      <c r="A10" s="1" t="s">
        <v>18</v>
      </c>
      <c r="B10" s="35">
        <v>200</v>
      </c>
      <c r="C10" s="36"/>
      <c r="D10" s="20">
        <v>0.02</v>
      </c>
      <c r="E10" s="15"/>
      <c r="F10" s="32">
        <v>1500</v>
      </c>
      <c r="G10" s="21">
        <v>-0.1</v>
      </c>
      <c r="H10" s="22">
        <v>0.06</v>
      </c>
      <c r="I10" s="15"/>
      <c r="J10" s="32">
        <v>800</v>
      </c>
      <c r="K10" s="21">
        <v>-0.02</v>
      </c>
      <c r="L10" s="22">
        <v>0.3</v>
      </c>
    </row>
    <row r="11" spans="1:12" ht="8.25" customHeight="1" x14ac:dyDescent="0.15"/>
    <row r="12" spans="1:12" ht="22.5" customHeight="1" thickBot="1" x14ac:dyDescent="0.2">
      <c r="A12" s="38" t="s">
        <v>11</v>
      </c>
      <c r="B12" s="38"/>
      <c r="C12" s="38"/>
      <c r="D12" s="38"/>
    </row>
    <row r="13" spans="1:12" ht="17.25" thickBot="1" x14ac:dyDescent="0.2">
      <c r="A13" s="4"/>
      <c r="B13" s="8" t="s">
        <v>1</v>
      </c>
      <c r="C13" s="8" t="s">
        <v>4</v>
      </c>
      <c r="D13" s="8" t="s">
        <v>7</v>
      </c>
      <c r="E13" s="10"/>
    </row>
    <row r="14" spans="1:12" x14ac:dyDescent="0.15">
      <c r="A14" s="2" t="s">
        <v>19</v>
      </c>
      <c r="B14" s="25">
        <f>($D$3-$A$4)*B5-D5*$D$3*B5</f>
        <v>41600</v>
      </c>
      <c r="C14" s="25">
        <f>($G$3-$A$4)*F5-G5*F5*$G$3-H5*F5*$G$3</f>
        <v>38760</v>
      </c>
      <c r="D14" s="26">
        <f>($K$3-$A$4)*J5-K5*J5*$K$3-L5*J5*$K$3</f>
        <v>74368</v>
      </c>
      <c r="E14" s="9"/>
    </row>
    <row r="15" spans="1:12" x14ac:dyDescent="0.15">
      <c r="A15" s="2" t="s">
        <v>13</v>
      </c>
      <c r="B15" s="25">
        <f t="shared" ref="B15:B19" si="0">($D$3-$A$4)*B6-D6*$D$3*B6</f>
        <v>41600</v>
      </c>
      <c r="C15" s="25">
        <f t="shared" ref="C15:C19" si="1">($G$3-$A$4)*F6-G6*F6*$G$3-H6*F6*$G$3</f>
        <v>42000</v>
      </c>
      <c r="D15" s="27">
        <f t="shared" ref="D15:D19" si="2">($K$3-$A$4)*J6-K6*J6*$K$3-L6*J6*$K$3</f>
        <v>71360</v>
      </c>
      <c r="E15" s="9"/>
    </row>
    <row r="16" spans="1:12" x14ac:dyDescent="0.15">
      <c r="A16" s="2" t="s">
        <v>15</v>
      </c>
      <c r="B16" s="25">
        <f t="shared" si="0"/>
        <v>41024</v>
      </c>
      <c r="C16" s="25">
        <f t="shared" si="1"/>
        <v>45240</v>
      </c>
      <c r="D16" s="27">
        <f t="shared" si="2"/>
        <v>65344</v>
      </c>
      <c r="E16" s="9"/>
    </row>
    <row r="17" spans="1:5" x14ac:dyDescent="0.15">
      <c r="A17" s="2" t="s">
        <v>16</v>
      </c>
      <c r="B17" s="25">
        <f t="shared" si="0"/>
        <v>41024</v>
      </c>
      <c r="C17" s="25">
        <f t="shared" si="1"/>
        <v>48480</v>
      </c>
      <c r="D17" s="27">
        <f t="shared" si="2"/>
        <v>62336</v>
      </c>
      <c r="E17" s="9"/>
    </row>
    <row r="18" spans="1:5" x14ac:dyDescent="0.15">
      <c r="A18" s="2" t="s">
        <v>17</v>
      </c>
      <c r="B18" s="25">
        <f t="shared" si="0"/>
        <v>40448</v>
      </c>
      <c r="C18" s="25">
        <f t="shared" si="1"/>
        <v>48480</v>
      </c>
      <c r="D18" s="27">
        <f t="shared" si="2"/>
        <v>59328</v>
      </c>
      <c r="E18" s="9"/>
    </row>
    <row r="19" spans="1:5" ht="17.25" thickBot="1" x14ac:dyDescent="0.2">
      <c r="A19" s="2" t="s">
        <v>18</v>
      </c>
      <c r="B19" s="28">
        <f t="shared" si="0"/>
        <v>40448</v>
      </c>
      <c r="C19" s="28">
        <f t="shared" si="1"/>
        <v>48480</v>
      </c>
      <c r="D19" s="29">
        <f t="shared" si="2"/>
        <v>44288</v>
      </c>
      <c r="E19" s="9"/>
    </row>
    <row r="20" spans="1:5" x14ac:dyDescent="0.15">
      <c r="A20" s="6" t="s">
        <v>10</v>
      </c>
      <c r="B20" s="30">
        <f>SUM(B14:B19)</f>
        <v>246144</v>
      </c>
      <c r="C20" s="30">
        <f t="shared" ref="C20:D20" si="3">SUM(C14:C19)</f>
        <v>271440</v>
      </c>
      <c r="D20" s="26">
        <f t="shared" si="3"/>
        <v>377024</v>
      </c>
      <c r="E20" s="9"/>
    </row>
    <row r="21" spans="1:5" ht="17.25" thickBot="1" x14ac:dyDescent="0.2">
      <c r="A21" s="7" t="s">
        <v>9</v>
      </c>
      <c r="B21" s="28">
        <f>AVERAGE(B14:B19)</f>
        <v>41024</v>
      </c>
      <c r="C21" s="28">
        <f t="shared" ref="C21:D21" si="4">AVERAGE(C14:C19)</f>
        <v>45240</v>
      </c>
      <c r="D21" s="29">
        <f t="shared" si="4"/>
        <v>62837.333333333336</v>
      </c>
      <c r="E21" s="9"/>
    </row>
  </sheetData>
  <mergeCells count="11">
    <mergeCell ref="B8:C8"/>
    <mergeCell ref="B9:C9"/>
    <mergeCell ref="B10:C10"/>
    <mergeCell ref="A1:L1"/>
    <mergeCell ref="A12:D12"/>
    <mergeCell ref="B4:C4"/>
    <mergeCell ref="B5:C5"/>
    <mergeCell ref="B6:C6"/>
    <mergeCell ref="B7:C7"/>
    <mergeCell ref="G3:H3"/>
    <mergeCell ref="K3:L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2011-09-02T07:40:34Z</dcterms:created>
  <dcterms:modified xsi:type="dcterms:W3CDTF">2012-08-03T08:19:36Z</dcterms:modified>
</cp:coreProperties>
</file>